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50" yWindow="-150" windowWidth="14805" windowHeight="8010"/>
  </bookViews>
  <sheets>
    <sheet name="Лист1" sheetId="3" r:id="rId1"/>
  </sheets>
  <definedNames>
    <definedName name="_xlnm._FilterDatabase" localSheetId="0" hidden="1">Лист1!$A$3:$H$3</definedName>
  </definedNames>
  <calcPr calcId="145621"/>
</workbook>
</file>

<file path=xl/calcChain.xml><?xml version="1.0" encoding="utf-8"?>
<calcChain xmlns="http://schemas.openxmlformats.org/spreadsheetml/2006/main">
  <c r="G125" i="3" l="1"/>
  <c r="G124" i="3"/>
  <c r="H85" i="3"/>
  <c r="G25" i="3"/>
  <c r="H25" i="3"/>
  <c r="H20" i="3"/>
  <c r="G20" i="3"/>
  <c r="E83" i="3" l="1"/>
  <c r="F83" i="3"/>
  <c r="E82" i="3"/>
  <c r="F82" i="3"/>
  <c r="E81" i="3"/>
  <c r="F81" i="3"/>
  <c r="E80" i="3"/>
  <c r="F80" i="3"/>
  <c r="D81" i="3"/>
  <c r="D82" i="3"/>
  <c r="D83" i="3"/>
  <c r="D80" i="3"/>
  <c r="A69" i="3"/>
  <c r="D67" i="3"/>
  <c r="G62" i="3"/>
  <c r="F58" i="3"/>
  <c r="E58" i="3"/>
  <c r="D58" i="3"/>
  <c r="G57" i="3"/>
  <c r="F53" i="3"/>
  <c r="E53" i="3"/>
  <c r="D53" i="3"/>
  <c r="G47" i="3"/>
  <c r="F43" i="3"/>
  <c r="E43" i="3"/>
  <c r="D43" i="3"/>
  <c r="E24" i="3"/>
  <c r="F24" i="3"/>
  <c r="E23" i="3"/>
  <c r="F23" i="3"/>
  <c r="D24" i="3"/>
  <c r="D23" i="3"/>
  <c r="A6" i="3"/>
  <c r="G53" i="3" l="1"/>
  <c r="G58" i="3"/>
  <c r="G43" i="3"/>
  <c r="F64" i="3"/>
  <c r="F9" i="3"/>
  <c r="F25" i="3" s="1"/>
  <c r="G88" i="3" l="1"/>
  <c r="G115" i="3"/>
  <c r="G110" i="3"/>
  <c r="G89" i="3"/>
  <c r="G78" i="3"/>
  <c r="G73" i="3"/>
  <c r="G52" i="3"/>
  <c r="G37" i="3"/>
  <c r="G32" i="3"/>
  <c r="H15" i="3"/>
  <c r="G15" i="3"/>
  <c r="B4" i="3"/>
  <c r="C4" i="3" s="1"/>
  <c r="D4" i="3" s="1"/>
  <c r="E4" i="3" s="1"/>
  <c r="F4" i="3" s="1"/>
  <c r="G4" i="3" s="1"/>
  <c r="H4" i="3" s="1"/>
  <c r="D111" i="3"/>
  <c r="D106" i="3"/>
  <c r="D105" i="3"/>
  <c r="D120" i="3" s="1"/>
  <c r="D104" i="3"/>
  <c r="D119" i="3" s="1"/>
  <c r="D103" i="3"/>
  <c r="D118" i="3" s="1"/>
  <c r="D102" i="3"/>
  <c r="D117" i="3" s="1"/>
  <c r="D99" i="3"/>
  <c r="D98" i="3"/>
  <c r="D97" i="3"/>
  <c r="D96" i="3"/>
  <c r="D85" i="3"/>
  <c r="D74" i="3"/>
  <c r="D69" i="3"/>
  <c r="D66" i="3"/>
  <c r="D65" i="3"/>
  <c r="D64" i="3"/>
  <c r="D48" i="3"/>
  <c r="D33" i="3"/>
  <c r="D28" i="3"/>
  <c r="D22" i="3"/>
  <c r="D17" i="3"/>
  <c r="D12" i="3"/>
  <c r="D9" i="3"/>
  <c r="D25" i="3" s="1"/>
  <c r="D6" i="3" l="1"/>
  <c r="D63" i="3"/>
  <c r="D116" i="3"/>
  <c r="D123" i="3"/>
  <c r="D122" i="3"/>
  <c r="D79" i="3"/>
  <c r="D95" i="3"/>
  <c r="D125" i="3"/>
  <c r="D101" i="3"/>
  <c r="D124" i="3"/>
  <c r="D121" i="3" l="1"/>
  <c r="F103" i="3"/>
  <c r="F118" i="3" s="1"/>
  <c r="F104" i="3"/>
  <c r="F119" i="3" s="1"/>
  <c r="F105" i="3"/>
  <c r="F102" i="3"/>
  <c r="E103" i="3"/>
  <c r="E118" i="3" s="1"/>
  <c r="E104" i="3"/>
  <c r="E119" i="3" s="1"/>
  <c r="E105" i="3"/>
  <c r="E120" i="3" s="1"/>
  <c r="E102" i="3"/>
  <c r="E117" i="3" s="1"/>
  <c r="F111" i="3"/>
  <c r="G111" i="3" s="1"/>
  <c r="E111" i="3"/>
  <c r="F106" i="3"/>
  <c r="G106" i="3" s="1"/>
  <c r="E106" i="3"/>
  <c r="F99" i="3"/>
  <c r="G99" i="3" s="1"/>
  <c r="F120" i="3" l="1"/>
  <c r="G120" i="3" s="1"/>
  <c r="G105" i="3"/>
  <c r="E101" i="3"/>
  <c r="E116" i="3"/>
  <c r="F101" i="3"/>
  <c r="G101" i="3" s="1"/>
  <c r="F117" i="3"/>
  <c r="F116" i="3" s="1"/>
  <c r="G116" i="3" s="1"/>
  <c r="E98" i="3" l="1"/>
  <c r="E99" i="3"/>
  <c r="E97" i="3"/>
  <c r="E96" i="3"/>
  <c r="G83" i="3"/>
  <c r="F69" i="3"/>
  <c r="G69" i="3" s="1"/>
  <c r="E69" i="3"/>
  <c r="F74" i="3"/>
  <c r="G74" i="3" s="1"/>
  <c r="E74" i="3"/>
  <c r="A74" i="3"/>
  <c r="F65" i="3"/>
  <c r="F66" i="3"/>
  <c r="F67" i="3"/>
  <c r="G67" i="3" s="1"/>
  <c r="E65" i="3"/>
  <c r="E66" i="3"/>
  <c r="E67" i="3"/>
  <c r="E64" i="3"/>
  <c r="A28" i="3"/>
  <c r="E9" i="3"/>
  <c r="E25" i="3" s="1"/>
  <c r="E22" i="3" s="1"/>
  <c r="G9" i="3" l="1"/>
  <c r="H9" i="3"/>
  <c r="E125" i="3"/>
  <c r="F125" i="3"/>
  <c r="E122" i="3"/>
  <c r="E124" i="3"/>
  <c r="E123" i="3"/>
  <c r="E79" i="3"/>
  <c r="F79" i="3"/>
  <c r="G79" i="3" s="1"/>
  <c r="F22" i="3" l="1"/>
  <c r="F98" i="3"/>
  <c r="F97" i="3"/>
  <c r="F123" i="3" s="1"/>
  <c r="F96" i="3"/>
  <c r="F122" i="3" s="1"/>
  <c r="F85" i="3"/>
  <c r="G85" i="3" s="1"/>
  <c r="F48" i="3"/>
  <c r="G48" i="3" s="1"/>
  <c r="F33" i="3"/>
  <c r="G33" i="3" s="1"/>
  <c r="E33" i="3"/>
  <c r="F28" i="3"/>
  <c r="G28" i="3" s="1"/>
  <c r="E28" i="3"/>
  <c r="F17" i="3"/>
  <c r="F12" i="3"/>
  <c r="F6" i="3"/>
  <c r="F124" i="3" l="1"/>
  <c r="G98" i="3"/>
  <c r="H98" i="3"/>
  <c r="G12" i="3"/>
  <c r="G17" i="3"/>
  <c r="H17" i="3"/>
  <c r="G6" i="3"/>
  <c r="H22" i="3"/>
  <c r="G22" i="3"/>
  <c r="A33" i="3"/>
  <c r="A38" i="3" s="1"/>
  <c r="E6" i="3"/>
  <c r="H6" i="3" s="1"/>
  <c r="E12" i="3"/>
  <c r="H12" i="3" s="1"/>
  <c r="F95" i="3"/>
  <c r="G95" i="3" s="1"/>
  <c r="F63" i="3"/>
  <c r="G63" i="3" s="1"/>
  <c r="E63" i="3"/>
  <c r="E85" i="3"/>
  <c r="E48" i="3"/>
  <c r="E17" i="3"/>
  <c r="F121" i="3" l="1"/>
  <c r="G121" i="3" s="1"/>
  <c r="A90" i="3"/>
  <c r="A43" i="3"/>
  <c r="A48" i="3" s="1"/>
  <c r="A53" i="3" s="1"/>
  <c r="A58" i="3" s="1"/>
  <c r="H124" i="3"/>
  <c r="E95" i="3"/>
  <c r="E121" i="3" l="1"/>
  <c r="H121" i="3" s="1"/>
  <c r="H95" i="3"/>
</calcChain>
</file>

<file path=xl/sharedStrings.xml><?xml version="1.0" encoding="utf-8"?>
<sst xmlns="http://schemas.openxmlformats.org/spreadsheetml/2006/main" count="170" uniqueCount="54">
  <si>
    <t>№ п/п</t>
  </si>
  <si>
    <t>Лысенко Наталья Николаевна</t>
  </si>
  <si>
    <t>Источник финансирования</t>
  </si>
  <si>
    <t>Всего</t>
  </si>
  <si>
    <t>ФБ</t>
  </si>
  <si>
    <t>БАО</t>
  </si>
  <si>
    <t>МБ</t>
  </si>
  <si>
    <t>ВИ</t>
  </si>
  <si>
    <t>Итого</t>
  </si>
  <si>
    <t>Жилищный фонд</t>
  </si>
  <si>
    <t>ВСЕГО</t>
  </si>
  <si>
    <t>ФБ - федеральный бюджет</t>
  </si>
  <si>
    <t>БАО - бюджет ХМАО-Югры</t>
  </si>
  <si>
    <t>МБ - муниципальный бюджет</t>
  </si>
  <si>
    <t>ВИ - внебюджетные средства</t>
  </si>
  <si>
    <t>Исполнитель:</t>
  </si>
  <si>
    <t>тел.8(34675)7-03-66</t>
  </si>
  <si>
    <t>Главный специалист ПЭО ДЖКиСК</t>
  </si>
  <si>
    <t>Мероприятия по энергосбережению и повышению энергетической эффективности предусмотренные программами муниципальных учреждений</t>
  </si>
  <si>
    <t>мероприятия по тепловой энергии</t>
  </si>
  <si>
    <t>мероприятия по электрической энергии</t>
  </si>
  <si>
    <t>Мероприятия по энергосбережению и повышению энергетической эффективности муниципальных учреждений</t>
  </si>
  <si>
    <t>Мероприятия по энергосбережению и повышению энергетической эффективности в коммунальном хозяйстве и теплоэнергетике</t>
  </si>
  <si>
    <t xml:space="preserve">Модернизация и реконструкция котельных </t>
  </si>
  <si>
    <t>Замена сетей теплоснабжения, водоснабжения, водоотведения</t>
  </si>
  <si>
    <t>В рамках реализации ведомственной целевой программы по подготовке объектов жилищно-коммунального комплекса муниципального образования город Югорск к осенне-зимнему периоду</t>
  </si>
  <si>
    <t>Замена сетей ТС, горячего водоснабжения</t>
  </si>
  <si>
    <t>Мероприятия по энергосбережению и повышению энергетической эффективности в электроэнергетике</t>
  </si>
  <si>
    <t>Реконструкция электрических сетей 10-0,4кв в микрорайонах</t>
  </si>
  <si>
    <t>Установка общедомовых и поквартирных приборов учета в жилых домах и многоквартирных домах, в которых установка в соответствии с 261-ФЗ обязательна</t>
  </si>
  <si>
    <t>Проведение капитального ремонта в многоквартирных домах</t>
  </si>
  <si>
    <t>Мероприятия по организационному и информационному обеспечению</t>
  </si>
  <si>
    <t>1.1.</t>
  </si>
  <si>
    <t xml:space="preserve">Предложение перечня мероприятий для многоквартирных домов, групп многоквартирных домов, как в отношении общего имущества собственников помещений в многоквартирном доме,  и в отношении помещений в многоквартирном доме, проведение которых способствует энергосбережению поставляемых этой организацией энергетических ресурсов в многоквартирные жилые дома и повышению энергетической эффективности их использования </t>
  </si>
  <si>
    <t>1.2.</t>
  </si>
  <si>
    <t>Отчет о ходе реализации долгосрочной целевой программы и использования финансовых средств программы                                                                                                                                                 "Энергосбережение и повышение энергетической эффективности города Югорска на 2011-2015 годы и на перспективу до 2020 года"</t>
  </si>
  <si>
    <t>Наименование мероприятий</t>
  </si>
  <si>
    <t>Утверждено по программе (план по программе), тыс.рублей</t>
  </si>
  <si>
    <t>Утверждено в бюджете (уточненный бюджет), тыс.рублей</t>
  </si>
  <si>
    <t>Фактически исполнено, тыс. рублей</t>
  </si>
  <si>
    <t>Результат к плану по программе гр.6/гр.4,%</t>
  </si>
  <si>
    <t>Результат к уточненному плану гр.6/гр.5,%</t>
  </si>
  <si>
    <t>1</t>
  </si>
  <si>
    <t>Финансирование в рамках реализации ведомственной целевой программы  «Наш дом» на 2011-2015 годы, ведомственных  целевых  программ «Капитальный ремонт многоквартирных домов на 2011 год»  «Капитальный ремонт многоквартирных домов на 2012 год»</t>
  </si>
  <si>
    <t xml:space="preserve">Разработка и предоставление к сведению собственников помещений в многоквартирных домах предложения о мероприятиях по энергосбережению и повышению энергетической  эффективности, которые можно проводить в многоквартирных домах, с указанием расходов на их проведение, объема ожидаемого снижения используемых энергетических ресурсов и сроков окупаемости предполагаемых мероприятий. 
Размещение на сайте и в городской газете публикаций об энергосбережении, выступления по телевидению 
</t>
  </si>
  <si>
    <t>Проведение пропаганды энергосбережения и повышения энергетической эффективности</t>
  </si>
  <si>
    <t>за 1 квартал 2013 года</t>
  </si>
  <si>
    <t>Муниципальные учреждения подведомственные управлению образования</t>
  </si>
  <si>
    <t xml:space="preserve">Организация в центральной диспетчерской службе автоматизированной системы управления со сбором всей информации всех подконтрольных объектов </t>
  </si>
  <si>
    <t>Перевод индивидуального жилого фонда 14 микрорайона на индивидуальное отопление</t>
  </si>
  <si>
    <t>Замена сетей холодного водоснабжения</t>
  </si>
  <si>
    <t>Замена сетей водоотведения</t>
  </si>
  <si>
    <t>Внедрение системы АСУ НО</t>
  </si>
  <si>
    <t>Заместитель директора ДЖКиСК                                                                                                                                                     А.А. Коробенко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</si>
</sst>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4" fontId="3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tabSelected="1" workbookViewId="0">
      <selection activeCell="D83" sqref="D83"/>
    </sheetView>
  </sheetViews>
  <sheetFormatPr defaultRowHeight="15" x14ac:dyDescent="0.25"/>
  <cols>
    <col min="1" max="1" width="5.28515625" style="1" customWidth="1"/>
    <col min="2" max="2" width="63.42578125" style="1" customWidth="1"/>
    <col min="3" max="3" width="12.5703125" style="1" customWidth="1"/>
    <col min="4" max="4" width="16.7109375" style="1" customWidth="1"/>
    <col min="5" max="5" width="14.28515625" style="1" customWidth="1"/>
    <col min="6" max="6" width="14.140625" style="1" customWidth="1"/>
    <col min="7" max="7" width="12.42578125" style="1" customWidth="1"/>
    <col min="8" max="8" width="13.7109375" style="1" customWidth="1"/>
    <col min="9" max="16384" width="9.140625" style="1"/>
  </cols>
  <sheetData>
    <row r="1" spans="1:8" ht="38.25" customHeight="1" x14ac:dyDescent="0.25">
      <c r="A1" s="46" t="s">
        <v>35</v>
      </c>
      <c r="B1" s="46"/>
      <c r="C1" s="46"/>
      <c r="D1" s="46"/>
      <c r="E1" s="46"/>
      <c r="F1" s="46"/>
      <c r="G1" s="46"/>
      <c r="H1" s="46"/>
    </row>
    <row r="2" spans="1:8" ht="23.25" customHeight="1" x14ac:dyDescent="0.25">
      <c r="A2" s="52" t="s">
        <v>46</v>
      </c>
      <c r="B2" s="52"/>
      <c r="C2" s="52"/>
      <c r="D2" s="52"/>
      <c r="E2" s="52"/>
      <c r="F2" s="52"/>
      <c r="G2" s="52"/>
      <c r="H2" s="52"/>
    </row>
    <row r="3" spans="1:8" ht="73.5" customHeight="1" x14ac:dyDescent="0.25">
      <c r="A3" s="19" t="s">
        <v>0</v>
      </c>
      <c r="B3" s="19" t="s">
        <v>36</v>
      </c>
      <c r="C3" s="19" t="s">
        <v>2</v>
      </c>
      <c r="D3" s="19" t="s">
        <v>37</v>
      </c>
      <c r="E3" s="19" t="s">
        <v>38</v>
      </c>
      <c r="F3" s="20" t="s">
        <v>39</v>
      </c>
      <c r="G3" s="20" t="s">
        <v>40</v>
      </c>
      <c r="H3" s="20" t="s">
        <v>41</v>
      </c>
    </row>
    <row r="4" spans="1:8" ht="16.5" customHeight="1" x14ac:dyDescent="0.25">
      <c r="A4" s="20" t="s">
        <v>42</v>
      </c>
      <c r="B4" s="13">
        <f>A4+1</f>
        <v>2</v>
      </c>
      <c r="C4" s="13">
        <f t="shared" ref="C4:H4" si="0">B4+1</f>
        <v>3</v>
      </c>
      <c r="D4" s="13">
        <f t="shared" si="0"/>
        <v>4</v>
      </c>
      <c r="E4" s="13">
        <f t="shared" si="0"/>
        <v>5</v>
      </c>
      <c r="F4" s="13">
        <f t="shared" si="0"/>
        <v>6</v>
      </c>
      <c r="G4" s="13">
        <f t="shared" si="0"/>
        <v>7</v>
      </c>
      <c r="H4" s="13">
        <f t="shared" si="0"/>
        <v>8</v>
      </c>
    </row>
    <row r="5" spans="1:8" ht="15" customHeight="1" x14ac:dyDescent="0.25">
      <c r="A5" s="34" t="s">
        <v>21</v>
      </c>
      <c r="B5" s="47"/>
      <c r="C5" s="47"/>
      <c r="D5" s="47"/>
      <c r="E5" s="47"/>
      <c r="F5" s="47"/>
      <c r="G5" s="47"/>
      <c r="H5" s="48"/>
    </row>
    <row r="6" spans="1:8" x14ac:dyDescent="0.25">
      <c r="A6" s="37">
        <f>1</f>
        <v>1</v>
      </c>
      <c r="B6" s="40" t="s">
        <v>18</v>
      </c>
      <c r="C6" s="9" t="s">
        <v>3</v>
      </c>
      <c r="D6" s="12">
        <f>SUM(D7:D10)</f>
        <v>1000</v>
      </c>
      <c r="E6" s="12">
        <f>SUM(E7:E10)</f>
        <v>1000</v>
      </c>
      <c r="F6" s="12">
        <f>SUM(F7:F10)</f>
        <v>374.1</v>
      </c>
      <c r="G6" s="13">
        <f>F6/D6*100</f>
        <v>37.410000000000004</v>
      </c>
      <c r="H6" s="13">
        <f>F6/E6*100</f>
        <v>37.410000000000004</v>
      </c>
    </row>
    <row r="7" spans="1:8" x14ac:dyDescent="0.25">
      <c r="A7" s="38"/>
      <c r="B7" s="41"/>
      <c r="C7" s="9" t="s">
        <v>4</v>
      </c>
      <c r="D7" s="10">
        <v>0</v>
      </c>
      <c r="E7" s="10">
        <v>0</v>
      </c>
      <c r="F7" s="10">
        <v>0</v>
      </c>
      <c r="G7" s="17">
        <v>0</v>
      </c>
      <c r="H7" s="17">
        <v>0</v>
      </c>
    </row>
    <row r="8" spans="1:8" x14ac:dyDescent="0.25">
      <c r="A8" s="38"/>
      <c r="B8" s="41"/>
      <c r="C8" s="9" t="s">
        <v>5</v>
      </c>
      <c r="D8" s="10">
        <v>0</v>
      </c>
      <c r="E8" s="10">
        <v>0</v>
      </c>
      <c r="F8" s="10">
        <v>0</v>
      </c>
      <c r="G8" s="17">
        <v>0</v>
      </c>
      <c r="H8" s="17">
        <v>0</v>
      </c>
    </row>
    <row r="9" spans="1:8" x14ac:dyDescent="0.25">
      <c r="A9" s="38"/>
      <c r="B9" s="41"/>
      <c r="C9" s="9" t="s">
        <v>6</v>
      </c>
      <c r="D9" s="10">
        <f>D15+D20</f>
        <v>1000</v>
      </c>
      <c r="E9" s="10">
        <f>E15+E20</f>
        <v>1000</v>
      </c>
      <c r="F9" s="10">
        <f>F15+F20</f>
        <v>374.1</v>
      </c>
      <c r="G9" s="17">
        <f t="shared" ref="G9" si="1">F9/D9*100</f>
        <v>37.410000000000004</v>
      </c>
      <c r="H9" s="17">
        <f t="shared" ref="H9" si="2">F9/E9*100</f>
        <v>37.410000000000004</v>
      </c>
    </row>
    <row r="10" spans="1:8" x14ac:dyDescent="0.25">
      <c r="A10" s="39"/>
      <c r="B10" s="42"/>
      <c r="C10" s="9" t="s">
        <v>7</v>
      </c>
      <c r="D10" s="10">
        <v>0</v>
      </c>
      <c r="E10" s="10">
        <v>0</v>
      </c>
      <c r="F10" s="10">
        <v>0</v>
      </c>
      <c r="G10" s="17">
        <v>0</v>
      </c>
      <c r="H10" s="17">
        <v>0</v>
      </c>
    </row>
    <row r="11" spans="1:8" x14ac:dyDescent="0.25">
      <c r="A11" s="49" t="s">
        <v>47</v>
      </c>
      <c r="B11" s="50"/>
      <c r="C11" s="50"/>
      <c r="D11" s="50"/>
      <c r="E11" s="50"/>
      <c r="F11" s="50"/>
      <c r="G11" s="50"/>
      <c r="H11" s="51"/>
    </row>
    <row r="12" spans="1:8" x14ac:dyDescent="0.25">
      <c r="A12" s="37" t="s">
        <v>32</v>
      </c>
      <c r="B12" s="40" t="s">
        <v>19</v>
      </c>
      <c r="C12" s="9" t="s">
        <v>3</v>
      </c>
      <c r="D12" s="12">
        <f>SUM(D13:D16)</f>
        <v>500</v>
      </c>
      <c r="E12" s="12">
        <f>SUM(E13:E16)</f>
        <v>500</v>
      </c>
      <c r="F12" s="12">
        <f>SUM(F13:F16)</f>
        <v>201.6</v>
      </c>
      <c r="G12" s="13">
        <f t="shared" ref="G12:G25" si="3">F12/D12*100</f>
        <v>40.32</v>
      </c>
      <c r="H12" s="13">
        <f t="shared" ref="H12:H25" si="4">F12/E12*100</f>
        <v>40.32</v>
      </c>
    </row>
    <row r="13" spans="1:8" x14ac:dyDescent="0.25">
      <c r="A13" s="38"/>
      <c r="B13" s="41"/>
      <c r="C13" s="9" t="s">
        <v>4</v>
      </c>
      <c r="D13" s="10">
        <v>0</v>
      </c>
      <c r="E13" s="10">
        <v>0</v>
      </c>
      <c r="F13" s="10">
        <v>0</v>
      </c>
      <c r="G13" s="17">
        <v>0</v>
      </c>
      <c r="H13" s="17">
        <v>0</v>
      </c>
    </row>
    <row r="14" spans="1:8" x14ac:dyDescent="0.25">
      <c r="A14" s="38"/>
      <c r="B14" s="41"/>
      <c r="C14" s="9" t="s">
        <v>5</v>
      </c>
      <c r="D14" s="10">
        <v>0</v>
      </c>
      <c r="E14" s="10">
        <v>0</v>
      </c>
      <c r="F14" s="10">
        <v>0</v>
      </c>
      <c r="G14" s="17">
        <v>0</v>
      </c>
      <c r="H14" s="17">
        <v>0</v>
      </c>
    </row>
    <row r="15" spans="1:8" x14ac:dyDescent="0.25">
      <c r="A15" s="38"/>
      <c r="B15" s="41"/>
      <c r="C15" s="9" t="s">
        <v>6</v>
      </c>
      <c r="D15" s="10">
        <v>500</v>
      </c>
      <c r="E15" s="10">
        <v>500</v>
      </c>
      <c r="F15" s="10">
        <v>201.6</v>
      </c>
      <c r="G15" s="17">
        <f t="shared" si="3"/>
        <v>40.32</v>
      </c>
      <c r="H15" s="17">
        <f t="shared" si="4"/>
        <v>40.32</v>
      </c>
    </row>
    <row r="16" spans="1:8" x14ac:dyDescent="0.25">
      <c r="A16" s="39"/>
      <c r="B16" s="42"/>
      <c r="C16" s="9" t="s">
        <v>7</v>
      </c>
      <c r="D16" s="10">
        <v>0</v>
      </c>
      <c r="E16" s="10">
        <v>0</v>
      </c>
      <c r="F16" s="10">
        <v>0</v>
      </c>
      <c r="G16" s="17">
        <v>0</v>
      </c>
      <c r="H16" s="17">
        <v>0</v>
      </c>
    </row>
    <row r="17" spans="1:8" x14ac:dyDescent="0.25">
      <c r="A17" s="37" t="s">
        <v>34</v>
      </c>
      <c r="B17" s="40" t="s">
        <v>20</v>
      </c>
      <c r="C17" s="9" t="s">
        <v>3</v>
      </c>
      <c r="D17" s="12">
        <f>SUM(D18:D21)</f>
        <v>500</v>
      </c>
      <c r="E17" s="12">
        <f>SUM(E18:E21)</f>
        <v>500</v>
      </c>
      <c r="F17" s="12">
        <f>SUM(F18:F21)</f>
        <v>172.5</v>
      </c>
      <c r="G17" s="13">
        <f t="shared" si="3"/>
        <v>34.5</v>
      </c>
      <c r="H17" s="13">
        <f t="shared" si="4"/>
        <v>34.5</v>
      </c>
    </row>
    <row r="18" spans="1:8" ht="13.5" customHeight="1" x14ac:dyDescent="0.25">
      <c r="A18" s="38"/>
      <c r="B18" s="41"/>
      <c r="C18" s="9" t="s">
        <v>4</v>
      </c>
      <c r="D18" s="10">
        <v>0</v>
      </c>
      <c r="E18" s="10">
        <v>0</v>
      </c>
      <c r="F18" s="10">
        <v>0</v>
      </c>
      <c r="G18" s="17">
        <v>0</v>
      </c>
      <c r="H18" s="17">
        <v>0</v>
      </c>
    </row>
    <row r="19" spans="1:8" x14ac:dyDescent="0.25">
      <c r="A19" s="38"/>
      <c r="B19" s="41"/>
      <c r="C19" s="9" t="s">
        <v>5</v>
      </c>
      <c r="D19" s="10">
        <v>0</v>
      </c>
      <c r="E19" s="10">
        <v>0</v>
      </c>
      <c r="F19" s="10">
        <v>0</v>
      </c>
      <c r="G19" s="17">
        <v>0</v>
      </c>
      <c r="H19" s="17">
        <v>0</v>
      </c>
    </row>
    <row r="20" spans="1:8" x14ac:dyDescent="0.25">
      <c r="A20" s="38"/>
      <c r="B20" s="41"/>
      <c r="C20" s="9" t="s">
        <v>6</v>
      </c>
      <c r="D20" s="10">
        <v>500</v>
      </c>
      <c r="E20" s="10">
        <v>500</v>
      </c>
      <c r="F20" s="10">
        <v>172.5</v>
      </c>
      <c r="G20" s="17">
        <f>F20/D20*100</f>
        <v>34.5</v>
      </c>
      <c r="H20" s="17">
        <f>F20/E20*100</f>
        <v>34.5</v>
      </c>
    </row>
    <row r="21" spans="1:8" x14ac:dyDescent="0.25">
      <c r="A21" s="39"/>
      <c r="B21" s="42"/>
      <c r="C21" s="9" t="s">
        <v>7</v>
      </c>
      <c r="D21" s="10">
        <v>0</v>
      </c>
      <c r="E21" s="10">
        <v>0</v>
      </c>
      <c r="F21" s="10">
        <v>0</v>
      </c>
      <c r="G21" s="17">
        <v>0</v>
      </c>
      <c r="H21" s="17">
        <v>0</v>
      </c>
    </row>
    <row r="22" spans="1:8" x14ac:dyDescent="0.25">
      <c r="A22" s="37"/>
      <c r="B22" s="43" t="s">
        <v>8</v>
      </c>
      <c r="C22" s="9" t="s">
        <v>3</v>
      </c>
      <c r="D22" s="14">
        <f>SUM(D23:D26)</f>
        <v>1000</v>
      </c>
      <c r="E22" s="14">
        <f>SUM(E23:E26)</f>
        <v>1000</v>
      </c>
      <c r="F22" s="14">
        <f>SUM(F23:F26)</f>
        <v>374.1</v>
      </c>
      <c r="G22" s="13">
        <f>F22/D22*100</f>
        <v>37.410000000000004</v>
      </c>
      <c r="H22" s="13">
        <f>F22/E22*100</f>
        <v>37.410000000000004</v>
      </c>
    </row>
    <row r="23" spans="1:8" x14ac:dyDescent="0.25">
      <c r="A23" s="38"/>
      <c r="B23" s="44"/>
      <c r="C23" s="9" t="s">
        <v>4</v>
      </c>
      <c r="D23" s="15">
        <f>D7</f>
        <v>0</v>
      </c>
      <c r="E23" s="15">
        <f t="shared" ref="E23:F23" si="5">E7</f>
        <v>0</v>
      </c>
      <c r="F23" s="15">
        <f t="shared" si="5"/>
        <v>0</v>
      </c>
      <c r="G23" s="17">
        <v>0</v>
      </c>
      <c r="H23" s="17">
        <v>0</v>
      </c>
    </row>
    <row r="24" spans="1:8" x14ac:dyDescent="0.25">
      <c r="A24" s="38"/>
      <c r="B24" s="44"/>
      <c r="C24" s="9" t="s">
        <v>5</v>
      </c>
      <c r="D24" s="15">
        <f t="shared" ref="D24:F25" si="6">D8</f>
        <v>0</v>
      </c>
      <c r="E24" s="15">
        <f t="shared" si="6"/>
        <v>0</v>
      </c>
      <c r="F24" s="15">
        <f t="shared" si="6"/>
        <v>0</v>
      </c>
      <c r="G24" s="17">
        <v>0</v>
      </c>
      <c r="H24" s="17">
        <v>0</v>
      </c>
    </row>
    <row r="25" spans="1:8" x14ac:dyDescent="0.25">
      <c r="A25" s="38"/>
      <c r="B25" s="44"/>
      <c r="C25" s="9" t="s">
        <v>6</v>
      </c>
      <c r="D25" s="15">
        <f t="shared" si="6"/>
        <v>1000</v>
      </c>
      <c r="E25" s="15">
        <f t="shared" si="6"/>
        <v>1000</v>
      </c>
      <c r="F25" s="15">
        <f t="shared" si="6"/>
        <v>374.1</v>
      </c>
      <c r="G25" s="17">
        <f>F25/D25*100</f>
        <v>37.410000000000004</v>
      </c>
      <c r="H25" s="17">
        <f>F25/E25*100</f>
        <v>37.410000000000004</v>
      </c>
    </row>
    <row r="26" spans="1:8" x14ac:dyDescent="0.25">
      <c r="A26" s="39"/>
      <c r="B26" s="45"/>
      <c r="C26" s="9" t="s">
        <v>7</v>
      </c>
      <c r="D26" s="15">
        <v>0</v>
      </c>
      <c r="E26" s="15">
        <v>0</v>
      </c>
      <c r="F26" s="15">
        <v>0</v>
      </c>
      <c r="G26" s="17">
        <v>0</v>
      </c>
      <c r="H26" s="17">
        <v>0</v>
      </c>
    </row>
    <row r="27" spans="1:8" x14ac:dyDescent="0.25">
      <c r="A27" s="34" t="s">
        <v>22</v>
      </c>
      <c r="B27" s="35"/>
      <c r="C27" s="35"/>
      <c r="D27" s="35"/>
      <c r="E27" s="35"/>
      <c r="F27" s="35"/>
      <c r="G27" s="35"/>
      <c r="H27" s="36"/>
    </row>
    <row r="28" spans="1:8" x14ac:dyDescent="0.25">
      <c r="A28" s="37">
        <f>1</f>
        <v>1</v>
      </c>
      <c r="B28" s="40" t="s">
        <v>48</v>
      </c>
      <c r="C28" s="9" t="s">
        <v>3</v>
      </c>
      <c r="D28" s="12">
        <f>SUM(D29:D32)</f>
        <v>500</v>
      </c>
      <c r="E28" s="12">
        <f>SUM(E29:E32)</f>
        <v>0</v>
      </c>
      <c r="F28" s="12">
        <f>SUM(F29:F32)</f>
        <v>0</v>
      </c>
      <c r="G28" s="13">
        <f t="shared" ref="G28:G37" si="7">F28/D28*100</f>
        <v>0</v>
      </c>
      <c r="H28" s="13">
        <v>0</v>
      </c>
    </row>
    <row r="29" spans="1:8" x14ac:dyDescent="0.25">
      <c r="A29" s="38"/>
      <c r="B29" s="41"/>
      <c r="C29" s="9" t="s">
        <v>4</v>
      </c>
      <c r="D29" s="10">
        <v>0</v>
      </c>
      <c r="E29" s="10">
        <v>0</v>
      </c>
      <c r="F29" s="10">
        <v>0</v>
      </c>
      <c r="G29" s="17">
        <v>0</v>
      </c>
      <c r="H29" s="17">
        <v>0</v>
      </c>
    </row>
    <row r="30" spans="1:8" x14ac:dyDescent="0.25">
      <c r="A30" s="38"/>
      <c r="B30" s="41"/>
      <c r="C30" s="9" t="s">
        <v>5</v>
      </c>
      <c r="D30" s="10">
        <v>0</v>
      </c>
      <c r="E30" s="10">
        <v>0</v>
      </c>
      <c r="F30" s="10">
        <v>0</v>
      </c>
      <c r="G30" s="17">
        <v>0</v>
      </c>
      <c r="H30" s="17">
        <v>0</v>
      </c>
    </row>
    <row r="31" spans="1:8" x14ac:dyDescent="0.25">
      <c r="A31" s="38"/>
      <c r="B31" s="41"/>
      <c r="C31" s="9" t="s">
        <v>6</v>
      </c>
      <c r="D31" s="10">
        <v>0</v>
      </c>
      <c r="E31" s="10">
        <v>0</v>
      </c>
      <c r="F31" s="10">
        <v>0</v>
      </c>
      <c r="G31" s="17">
        <v>0</v>
      </c>
      <c r="H31" s="17">
        <v>0</v>
      </c>
    </row>
    <row r="32" spans="1:8" x14ac:dyDescent="0.25">
      <c r="A32" s="39"/>
      <c r="B32" s="42"/>
      <c r="C32" s="9" t="s">
        <v>7</v>
      </c>
      <c r="D32" s="10">
        <v>500</v>
      </c>
      <c r="E32" s="10">
        <v>0</v>
      </c>
      <c r="F32" s="10">
        <v>0</v>
      </c>
      <c r="G32" s="17">
        <f t="shared" si="7"/>
        <v>0</v>
      </c>
      <c r="H32" s="17">
        <v>0</v>
      </c>
    </row>
    <row r="33" spans="1:8" x14ac:dyDescent="0.25">
      <c r="A33" s="37">
        <f t="shared" ref="A33" si="8">A28+1</f>
        <v>2</v>
      </c>
      <c r="B33" s="40" t="s">
        <v>23</v>
      </c>
      <c r="C33" s="9" t="s">
        <v>3</v>
      </c>
      <c r="D33" s="12">
        <f>SUM(D34:D37)</f>
        <v>143300</v>
      </c>
      <c r="E33" s="12">
        <f>SUM(E34:E37)</f>
        <v>0</v>
      </c>
      <c r="F33" s="12">
        <f>SUM(F34:F37)</f>
        <v>25682.95</v>
      </c>
      <c r="G33" s="13">
        <f t="shared" si="7"/>
        <v>17.922505233775297</v>
      </c>
      <c r="H33" s="13">
        <v>0</v>
      </c>
    </row>
    <row r="34" spans="1:8" x14ac:dyDescent="0.25">
      <c r="A34" s="38"/>
      <c r="B34" s="41"/>
      <c r="C34" s="9" t="s">
        <v>4</v>
      </c>
      <c r="D34" s="10">
        <v>0</v>
      </c>
      <c r="E34" s="10">
        <v>0</v>
      </c>
      <c r="F34" s="10">
        <v>0</v>
      </c>
      <c r="G34" s="17">
        <v>0</v>
      </c>
      <c r="H34" s="17">
        <v>0</v>
      </c>
    </row>
    <row r="35" spans="1:8" x14ac:dyDescent="0.25">
      <c r="A35" s="38"/>
      <c r="B35" s="41"/>
      <c r="C35" s="9" t="s">
        <v>5</v>
      </c>
      <c r="D35" s="10">
        <v>0</v>
      </c>
      <c r="E35" s="10">
        <v>0</v>
      </c>
      <c r="F35" s="10">
        <v>0</v>
      </c>
      <c r="G35" s="17">
        <v>0</v>
      </c>
      <c r="H35" s="17">
        <v>0</v>
      </c>
    </row>
    <row r="36" spans="1:8" x14ac:dyDescent="0.25">
      <c r="A36" s="38"/>
      <c r="B36" s="41"/>
      <c r="C36" s="9" t="s">
        <v>6</v>
      </c>
      <c r="D36" s="10">
        <v>0</v>
      </c>
      <c r="E36" s="10">
        <v>0</v>
      </c>
      <c r="F36" s="10">
        <v>0</v>
      </c>
      <c r="G36" s="17">
        <v>0</v>
      </c>
      <c r="H36" s="17">
        <v>0</v>
      </c>
    </row>
    <row r="37" spans="1:8" x14ac:dyDescent="0.25">
      <c r="A37" s="39"/>
      <c r="B37" s="42"/>
      <c r="C37" s="9" t="s">
        <v>7</v>
      </c>
      <c r="D37" s="10">
        <v>143300</v>
      </c>
      <c r="E37" s="10">
        <v>0</v>
      </c>
      <c r="F37" s="10">
        <v>25682.95</v>
      </c>
      <c r="G37" s="17">
        <f t="shared" si="7"/>
        <v>17.922505233775297</v>
      </c>
      <c r="H37" s="17">
        <v>0</v>
      </c>
    </row>
    <row r="38" spans="1:8" ht="15" customHeight="1" x14ac:dyDescent="0.25">
      <c r="A38" s="37">
        <f t="shared" ref="A38" si="9">A33+1</f>
        <v>3</v>
      </c>
      <c r="B38" s="40" t="s">
        <v>24</v>
      </c>
      <c r="C38" s="9" t="s">
        <v>3</v>
      </c>
      <c r="D38" s="22" t="s">
        <v>25</v>
      </c>
      <c r="E38" s="23"/>
      <c r="F38" s="23"/>
      <c r="G38" s="23"/>
      <c r="H38" s="24"/>
    </row>
    <row r="39" spans="1:8" ht="12" customHeight="1" x14ac:dyDescent="0.25">
      <c r="A39" s="38"/>
      <c r="B39" s="41"/>
      <c r="C39" s="9" t="s">
        <v>4</v>
      </c>
      <c r="D39" s="25"/>
      <c r="E39" s="26"/>
      <c r="F39" s="26"/>
      <c r="G39" s="27"/>
      <c r="H39" s="28"/>
    </row>
    <row r="40" spans="1:8" ht="12" customHeight="1" x14ac:dyDescent="0.25">
      <c r="A40" s="38"/>
      <c r="B40" s="41"/>
      <c r="C40" s="9" t="s">
        <v>5</v>
      </c>
      <c r="D40" s="25"/>
      <c r="E40" s="26"/>
      <c r="F40" s="26"/>
      <c r="G40" s="27"/>
      <c r="H40" s="28"/>
    </row>
    <row r="41" spans="1:8" ht="11.25" customHeight="1" x14ac:dyDescent="0.25">
      <c r="A41" s="38"/>
      <c r="B41" s="41"/>
      <c r="C41" s="9" t="s">
        <v>6</v>
      </c>
      <c r="D41" s="25"/>
      <c r="E41" s="26"/>
      <c r="F41" s="26"/>
      <c r="G41" s="27"/>
      <c r="H41" s="28"/>
    </row>
    <row r="42" spans="1:8" ht="13.5" customHeight="1" x14ac:dyDescent="0.25">
      <c r="A42" s="39"/>
      <c r="B42" s="42"/>
      <c r="C42" s="9" t="s">
        <v>7</v>
      </c>
      <c r="D42" s="29"/>
      <c r="E42" s="30"/>
      <c r="F42" s="30"/>
      <c r="G42" s="30"/>
      <c r="H42" s="31"/>
    </row>
    <row r="43" spans="1:8" ht="15" customHeight="1" x14ac:dyDescent="0.25">
      <c r="A43" s="37">
        <f>A38+1</f>
        <v>4</v>
      </c>
      <c r="B43" s="40" t="s">
        <v>49</v>
      </c>
      <c r="C43" s="9" t="s">
        <v>3</v>
      </c>
      <c r="D43" s="12">
        <f>SUM(D44:D47)</f>
        <v>30893</v>
      </c>
      <c r="E43" s="12">
        <f>SUM(E44:E47)</f>
        <v>0</v>
      </c>
      <c r="F43" s="12">
        <f>SUM(F44:F47)</f>
        <v>0</v>
      </c>
      <c r="G43" s="13">
        <f t="shared" ref="G43" si="10">F43/D43*100</f>
        <v>0</v>
      </c>
      <c r="H43" s="13">
        <v>0</v>
      </c>
    </row>
    <row r="44" spans="1:8" x14ac:dyDescent="0.25">
      <c r="A44" s="38"/>
      <c r="B44" s="41"/>
      <c r="C44" s="9" t="s">
        <v>4</v>
      </c>
      <c r="D44" s="10">
        <v>0</v>
      </c>
      <c r="E44" s="10">
        <v>0</v>
      </c>
      <c r="F44" s="10">
        <v>0</v>
      </c>
      <c r="G44" s="17">
        <v>0</v>
      </c>
      <c r="H44" s="17">
        <v>0</v>
      </c>
    </row>
    <row r="45" spans="1:8" x14ac:dyDescent="0.25">
      <c r="A45" s="38"/>
      <c r="B45" s="41"/>
      <c r="C45" s="9" t="s">
        <v>5</v>
      </c>
      <c r="D45" s="10">
        <v>0</v>
      </c>
      <c r="E45" s="10">
        <v>0</v>
      </c>
      <c r="F45" s="10">
        <v>0</v>
      </c>
      <c r="G45" s="17">
        <v>0</v>
      </c>
      <c r="H45" s="17">
        <v>0</v>
      </c>
    </row>
    <row r="46" spans="1:8" x14ac:dyDescent="0.25">
      <c r="A46" s="38"/>
      <c r="B46" s="41"/>
      <c r="C46" s="9" t="s">
        <v>6</v>
      </c>
      <c r="D46" s="10">
        <v>0</v>
      </c>
      <c r="E46" s="10">
        <v>0</v>
      </c>
      <c r="F46" s="10">
        <v>0</v>
      </c>
      <c r="G46" s="17">
        <v>0</v>
      </c>
      <c r="H46" s="17">
        <v>0</v>
      </c>
    </row>
    <row r="47" spans="1:8" x14ac:dyDescent="0.25">
      <c r="A47" s="39"/>
      <c r="B47" s="42"/>
      <c r="C47" s="9" t="s">
        <v>7</v>
      </c>
      <c r="D47" s="10">
        <v>30893</v>
      </c>
      <c r="E47" s="10">
        <v>0</v>
      </c>
      <c r="F47" s="10">
        <v>0</v>
      </c>
      <c r="G47" s="17">
        <f t="shared" ref="G47" si="11">F47/D47*100</f>
        <v>0</v>
      </c>
      <c r="H47" s="17">
        <v>0</v>
      </c>
    </row>
    <row r="48" spans="1:8" ht="15" customHeight="1" x14ac:dyDescent="0.25">
      <c r="A48" s="37">
        <f>A43+1</f>
        <v>5</v>
      </c>
      <c r="B48" s="40" t="s">
        <v>26</v>
      </c>
      <c r="C48" s="9" t="s">
        <v>3</v>
      </c>
      <c r="D48" s="12">
        <f>SUM(D49:D52)</f>
        <v>34000</v>
      </c>
      <c r="E48" s="12">
        <f>SUM(E49:E52)</f>
        <v>0</v>
      </c>
      <c r="F48" s="12">
        <f>SUM(F49:F52)</f>
        <v>0</v>
      </c>
      <c r="G48" s="13">
        <f t="shared" ref="G48:G67" si="12">F48/D48*100</f>
        <v>0</v>
      </c>
      <c r="H48" s="13">
        <v>0</v>
      </c>
    </row>
    <row r="49" spans="1:8" x14ac:dyDescent="0.25">
      <c r="A49" s="38"/>
      <c r="B49" s="41"/>
      <c r="C49" s="9" t="s">
        <v>4</v>
      </c>
      <c r="D49" s="10">
        <v>0</v>
      </c>
      <c r="E49" s="10">
        <v>0</v>
      </c>
      <c r="F49" s="10">
        <v>0</v>
      </c>
      <c r="G49" s="17">
        <v>0</v>
      </c>
      <c r="H49" s="17">
        <v>0</v>
      </c>
    </row>
    <row r="50" spans="1:8" x14ac:dyDescent="0.25">
      <c r="A50" s="38"/>
      <c r="B50" s="41"/>
      <c r="C50" s="9" t="s">
        <v>5</v>
      </c>
      <c r="D50" s="10">
        <v>0</v>
      </c>
      <c r="E50" s="10">
        <v>0</v>
      </c>
      <c r="F50" s="10">
        <v>0</v>
      </c>
      <c r="G50" s="17">
        <v>0</v>
      </c>
      <c r="H50" s="17">
        <v>0</v>
      </c>
    </row>
    <row r="51" spans="1:8" x14ac:dyDescent="0.25">
      <c r="A51" s="38"/>
      <c r="B51" s="41"/>
      <c r="C51" s="9" t="s">
        <v>6</v>
      </c>
      <c r="D51" s="10">
        <v>0</v>
      </c>
      <c r="E51" s="10">
        <v>0</v>
      </c>
      <c r="F51" s="10">
        <v>0</v>
      </c>
      <c r="G51" s="17">
        <v>0</v>
      </c>
      <c r="H51" s="17">
        <v>0</v>
      </c>
    </row>
    <row r="52" spans="1:8" x14ac:dyDescent="0.25">
      <c r="A52" s="39"/>
      <c r="B52" s="42"/>
      <c r="C52" s="9" t="s">
        <v>7</v>
      </c>
      <c r="D52" s="10">
        <v>34000</v>
      </c>
      <c r="E52" s="10">
        <v>0</v>
      </c>
      <c r="F52" s="10">
        <v>0</v>
      </c>
      <c r="G52" s="17">
        <f t="shared" si="12"/>
        <v>0</v>
      </c>
      <c r="H52" s="17">
        <v>0</v>
      </c>
    </row>
    <row r="53" spans="1:8" ht="15" customHeight="1" x14ac:dyDescent="0.25">
      <c r="A53" s="37">
        <f>A48+1</f>
        <v>6</v>
      </c>
      <c r="B53" s="40" t="s">
        <v>50</v>
      </c>
      <c r="C53" s="9" t="s">
        <v>3</v>
      </c>
      <c r="D53" s="12">
        <f>SUM(D54:D57)</f>
        <v>12700</v>
      </c>
      <c r="E53" s="12">
        <f>SUM(E54:E57)</f>
        <v>0</v>
      </c>
      <c r="F53" s="12">
        <f>SUM(F54:F57)</f>
        <v>0</v>
      </c>
      <c r="G53" s="13">
        <f t="shared" ref="G53" si="13">F53/D53*100</f>
        <v>0</v>
      </c>
      <c r="H53" s="13">
        <v>0</v>
      </c>
    </row>
    <row r="54" spans="1:8" x14ac:dyDescent="0.25">
      <c r="A54" s="38"/>
      <c r="B54" s="41"/>
      <c r="C54" s="9" t="s">
        <v>4</v>
      </c>
      <c r="D54" s="10">
        <v>0</v>
      </c>
      <c r="E54" s="10">
        <v>0</v>
      </c>
      <c r="F54" s="10">
        <v>0</v>
      </c>
      <c r="G54" s="17">
        <v>0</v>
      </c>
      <c r="H54" s="17">
        <v>0</v>
      </c>
    </row>
    <row r="55" spans="1:8" x14ac:dyDescent="0.25">
      <c r="A55" s="38"/>
      <c r="B55" s="41"/>
      <c r="C55" s="9" t="s">
        <v>5</v>
      </c>
      <c r="D55" s="10">
        <v>0</v>
      </c>
      <c r="E55" s="10">
        <v>0</v>
      </c>
      <c r="F55" s="10">
        <v>0</v>
      </c>
      <c r="G55" s="17">
        <v>0</v>
      </c>
      <c r="H55" s="17">
        <v>0</v>
      </c>
    </row>
    <row r="56" spans="1:8" x14ac:dyDescent="0.25">
      <c r="A56" s="38"/>
      <c r="B56" s="41"/>
      <c r="C56" s="9" t="s">
        <v>6</v>
      </c>
      <c r="D56" s="10">
        <v>0</v>
      </c>
      <c r="E56" s="10">
        <v>0</v>
      </c>
      <c r="F56" s="10">
        <v>0</v>
      </c>
      <c r="G56" s="17">
        <v>0</v>
      </c>
      <c r="H56" s="17">
        <v>0</v>
      </c>
    </row>
    <row r="57" spans="1:8" x14ac:dyDescent="0.25">
      <c r="A57" s="39"/>
      <c r="B57" s="42"/>
      <c r="C57" s="9" t="s">
        <v>7</v>
      </c>
      <c r="D57" s="10">
        <v>12700</v>
      </c>
      <c r="E57" s="10">
        <v>0</v>
      </c>
      <c r="F57" s="10">
        <v>0</v>
      </c>
      <c r="G57" s="17">
        <f t="shared" ref="G57:G58" si="14">F57/D57*100</f>
        <v>0</v>
      </c>
      <c r="H57" s="17">
        <v>0</v>
      </c>
    </row>
    <row r="58" spans="1:8" ht="15" customHeight="1" x14ac:dyDescent="0.25">
      <c r="A58" s="37">
        <f>A53+1</f>
        <v>7</v>
      </c>
      <c r="B58" s="40" t="s">
        <v>51</v>
      </c>
      <c r="C58" s="9" t="s">
        <v>3</v>
      </c>
      <c r="D58" s="12">
        <f>SUM(D59:D62)</f>
        <v>14406.1</v>
      </c>
      <c r="E58" s="12">
        <f>SUM(E59:E62)</f>
        <v>0</v>
      </c>
      <c r="F58" s="12">
        <f>SUM(F59:F62)</f>
        <v>0</v>
      </c>
      <c r="G58" s="13">
        <f t="shared" si="14"/>
        <v>0</v>
      </c>
      <c r="H58" s="13">
        <v>0</v>
      </c>
    </row>
    <row r="59" spans="1:8" x14ac:dyDescent="0.25">
      <c r="A59" s="38"/>
      <c r="B59" s="41"/>
      <c r="C59" s="9" t="s">
        <v>4</v>
      </c>
      <c r="D59" s="10">
        <v>0</v>
      </c>
      <c r="E59" s="10">
        <v>0</v>
      </c>
      <c r="F59" s="10">
        <v>0</v>
      </c>
      <c r="G59" s="17">
        <v>0</v>
      </c>
      <c r="H59" s="17">
        <v>0</v>
      </c>
    </row>
    <row r="60" spans="1:8" x14ac:dyDescent="0.25">
      <c r="A60" s="38"/>
      <c r="B60" s="41"/>
      <c r="C60" s="9" t="s">
        <v>5</v>
      </c>
      <c r="D60" s="10">
        <v>0</v>
      </c>
      <c r="E60" s="10">
        <v>0</v>
      </c>
      <c r="F60" s="10">
        <v>0</v>
      </c>
      <c r="G60" s="17">
        <v>0</v>
      </c>
      <c r="H60" s="17">
        <v>0</v>
      </c>
    </row>
    <row r="61" spans="1:8" x14ac:dyDescent="0.25">
      <c r="A61" s="38"/>
      <c r="B61" s="41"/>
      <c r="C61" s="9" t="s">
        <v>6</v>
      </c>
      <c r="D61" s="10">
        <v>0</v>
      </c>
      <c r="E61" s="10">
        <v>0</v>
      </c>
      <c r="F61" s="10">
        <v>0</v>
      </c>
      <c r="G61" s="17">
        <v>0</v>
      </c>
      <c r="H61" s="17">
        <v>0</v>
      </c>
    </row>
    <row r="62" spans="1:8" x14ac:dyDescent="0.25">
      <c r="A62" s="39"/>
      <c r="B62" s="42"/>
      <c r="C62" s="9" t="s">
        <v>7</v>
      </c>
      <c r="D62" s="10">
        <v>14406.1</v>
      </c>
      <c r="E62" s="10">
        <v>0</v>
      </c>
      <c r="F62" s="10">
        <v>0</v>
      </c>
      <c r="G62" s="17">
        <f t="shared" ref="G62" si="15">F62/D62*100</f>
        <v>0</v>
      </c>
      <c r="H62" s="17">
        <v>0</v>
      </c>
    </row>
    <row r="63" spans="1:8" ht="15" customHeight="1" x14ac:dyDescent="0.25">
      <c r="A63" s="37"/>
      <c r="B63" s="43" t="s">
        <v>8</v>
      </c>
      <c r="C63" s="9" t="s">
        <v>3</v>
      </c>
      <c r="D63" s="12">
        <f>SUM(D64:D67)</f>
        <v>235799.1</v>
      </c>
      <c r="E63" s="12">
        <f>SUM(E64:E67)</f>
        <v>0</v>
      </c>
      <c r="F63" s="12">
        <f>SUM(F64:F67)</f>
        <v>25682.95</v>
      </c>
      <c r="G63" s="13">
        <f t="shared" si="12"/>
        <v>10.891877874003759</v>
      </c>
      <c r="H63" s="13">
        <v>0</v>
      </c>
    </row>
    <row r="64" spans="1:8" x14ac:dyDescent="0.25">
      <c r="A64" s="38"/>
      <c r="B64" s="44"/>
      <c r="C64" s="9" t="s">
        <v>4</v>
      </c>
      <c r="D64" s="15">
        <f>D49+D34+D29</f>
        <v>0</v>
      </c>
      <c r="E64" s="15">
        <f>E49+E34+E29</f>
        <v>0</v>
      </c>
      <c r="F64" s="15">
        <f>F49+F34+F29</f>
        <v>0</v>
      </c>
      <c r="G64" s="17">
        <v>0</v>
      </c>
      <c r="H64" s="17">
        <v>0</v>
      </c>
    </row>
    <row r="65" spans="1:8" x14ac:dyDescent="0.25">
      <c r="A65" s="38"/>
      <c r="B65" s="44"/>
      <c r="C65" s="9" t="s">
        <v>5</v>
      </c>
      <c r="D65" s="15">
        <f t="shared" ref="D65" si="16">D50+D35+D30</f>
        <v>0</v>
      </c>
      <c r="E65" s="15">
        <f>E50+E35+E30</f>
        <v>0</v>
      </c>
      <c r="F65" s="15">
        <f>F50+F35+F30</f>
        <v>0</v>
      </c>
      <c r="G65" s="17">
        <v>0</v>
      </c>
      <c r="H65" s="17">
        <v>0</v>
      </c>
    </row>
    <row r="66" spans="1:8" x14ac:dyDescent="0.25">
      <c r="A66" s="38"/>
      <c r="B66" s="44"/>
      <c r="C66" s="9" t="s">
        <v>6</v>
      </c>
      <c r="D66" s="15">
        <f t="shared" ref="D66" si="17">D51+D36+D31</f>
        <v>0</v>
      </c>
      <c r="E66" s="15">
        <f>E51+E36+E31</f>
        <v>0</v>
      </c>
      <c r="F66" s="15">
        <f>F51+F36+F31</f>
        <v>0</v>
      </c>
      <c r="G66" s="17">
        <v>0</v>
      </c>
      <c r="H66" s="17">
        <v>0</v>
      </c>
    </row>
    <row r="67" spans="1:8" x14ac:dyDescent="0.25">
      <c r="A67" s="39"/>
      <c r="B67" s="45"/>
      <c r="C67" s="9" t="s">
        <v>7</v>
      </c>
      <c r="D67" s="15">
        <f>D52+D37+D32+D57+D62+D47</f>
        <v>235799.1</v>
      </c>
      <c r="E67" s="15">
        <f>E52+E37+E32</f>
        <v>0</v>
      </c>
      <c r="F67" s="15">
        <f>F52+F37+F32</f>
        <v>25682.95</v>
      </c>
      <c r="G67" s="17">
        <f t="shared" si="12"/>
        <v>10.891877874003759</v>
      </c>
      <c r="H67" s="17">
        <v>0</v>
      </c>
    </row>
    <row r="68" spans="1:8" x14ac:dyDescent="0.25">
      <c r="A68" s="34" t="s">
        <v>27</v>
      </c>
      <c r="B68" s="35"/>
      <c r="C68" s="35"/>
      <c r="D68" s="35"/>
      <c r="E68" s="35"/>
      <c r="F68" s="35"/>
      <c r="G68" s="35"/>
      <c r="H68" s="36"/>
    </row>
    <row r="69" spans="1:8" ht="15" customHeight="1" x14ac:dyDescent="0.25">
      <c r="A69" s="37">
        <f>1</f>
        <v>1</v>
      </c>
      <c r="B69" s="40" t="s">
        <v>28</v>
      </c>
      <c r="C69" s="9" t="s">
        <v>3</v>
      </c>
      <c r="D69" s="12">
        <f>SUM(D70:D73)</f>
        <v>65010</v>
      </c>
      <c r="E69" s="12">
        <f>SUM(E70:E73)</f>
        <v>0</v>
      </c>
      <c r="F69" s="12">
        <f>SUM(F70:F73)</f>
        <v>0</v>
      </c>
      <c r="G69" s="13">
        <f t="shared" ref="G69:G83" si="18">F69/D69*100</f>
        <v>0</v>
      </c>
      <c r="H69" s="13">
        <v>0</v>
      </c>
    </row>
    <row r="70" spans="1:8" x14ac:dyDescent="0.25">
      <c r="A70" s="38"/>
      <c r="B70" s="41"/>
      <c r="C70" s="9" t="s">
        <v>4</v>
      </c>
      <c r="D70" s="10">
        <v>0</v>
      </c>
      <c r="E70" s="10">
        <v>0</v>
      </c>
      <c r="F70" s="10">
        <v>0</v>
      </c>
      <c r="G70" s="17">
        <v>0</v>
      </c>
      <c r="H70" s="17">
        <v>0</v>
      </c>
    </row>
    <row r="71" spans="1:8" x14ac:dyDescent="0.25">
      <c r="A71" s="38"/>
      <c r="B71" s="41"/>
      <c r="C71" s="9" t="s">
        <v>5</v>
      </c>
      <c r="D71" s="10">
        <v>0</v>
      </c>
      <c r="E71" s="10">
        <v>0</v>
      </c>
      <c r="F71" s="10">
        <v>0</v>
      </c>
      <c r="G71" s="17">
        <v>0</v>
      </c>
      <c r="H71" s="17">
        <v>0</v>
      </c>
    </row>
    <row r="72" spans="1:8" ht="13.5" customHeight="1" x14ac:dyDescent="0.25">
      <c r="A72" s="38"/>
      <c r="B72" s="41"/>
      <c r="C72" s="9" t="s">
        <v>6</v>
      </c>
      <c r="D72" s="10">
        <v>0</v>
      </c>
      <c r="E72" s="10">
        <v>0</v>
      </c>
      <c r="F72" s="10">
        <v>0</v>
      </c>
      <c r="G72" s="17">
        <v>0</v>
      </c>
      <c r="H72" s="17">
        <v>0</v>
      </c>
    </row>
    <row r="73" spans="1:8" ht="13.5" customHeight="1" x14ac:dyDescent="0.25">
      <c r="A73" s="39"/>
      <c r="B73" s="42"/>
      <c r="C73" s="9" t="s">
        <v>7</v>
      </c>
      <c r="D73" s="10">
        <v>65010</v>
      </c>
      <c r="E73" s="10">
        <v>0</v>
      </c>
      <c r="F73" s="10">
        <v>0</v>
      </c>
      <c r="G73" s="17">
        <f t="shared" si="18"/>
        <v>0</v>
      </c>
      <c r="H73" s="17">
        <v>0</v>
      </c>
    </row>
    <row r="74" spans="1:8" ht="15" customHeight="1" x14ac:dyDescent="0.25">
      <c r="A74" s="37">
        <f t="shared" ref="A74" si="19">A69+1</f>
        <v>2</v>
      </c>
      <c r="B74" s="40" t="s">
        <v>52</v>
      </c>
      <c r="C74" s="9" t="s">
        <v>3</v>
      </c>
      <c r="D74" s="12">
        <f>SUM(D75:D78)</f>
        <v>4943.3</v>
      </c>
      <c r="E74" s="12">
        <f>SUM(E75:E78)</f>
        <v>0</v>
      </c>
      <c r="F74" s="12">
        <f>SUM(F75:F78)</f>
        <v>0</v>
      </c>
      <c r="G74" s="13">
        <f t="shared" si="18"/>
        <v>0</v>
      </c>
      <c r="H74" s="13">
        <v>0</v>
      </c>
    </row>
    <row r="75" spans="1:8" x14ac:dyDescent="0.25">
      <c r="A75" s="38"/>
      <c r="B75" s="41"/>
      <c r="C75" s="9" t="s">
        <v>4</v>
      </c>
      <c r="D75" s="10">
        <v>0</v>
      </c>
      <c r="E75" s="10">
        <v>0</v>
      </c>
      <c r="F75" s="10">
        <v>0</v>
      </c>
      <c r="G75" s="17">
        <v>0</v>
      </c>
      <c r="H75" s="17">
        <v>0</v>
      </c>
    </row>
    <row r="76" spans="1:8" x14ac:dyDescent="0.25">
      <c r="A76" s="38"/>
      <c r="B76" s="41"/>
      <c r="C76" s="9" t="s">
        <v>5</v>
      </c>
      <c r="D76" s="10">
        <v>0</v>
      </c>
      <c r="E76" s="10">
        <v>0</v>
      </c>
      <c r="F76" s="10">
        <v>0</v>
      </c>
      <c r="G76" s="17">
        <v>0</v>
      </c>
      <c r="H76" s="17">
        <v>0</v>
      </c>
    </row>
    <row r="77" spans="1:8" x14ac:dyDescent="0.25">
      <c r="A77" s="38"/>
      <c r="B77" s="41"/>
      <c r="C77" s="9" t="s">
        <v>6</v>
      </c>
      <c r="D77" s="10">
        <v>0</v>
      </c>
      <c r="E77" s="10">
        <v>0</v>
      </c>
      <c r="F77" s="10">
        <v>0</v>
      </c>
      <c r="G77" s="17">
        <v>0</v>
      </c>
      <c r="H77" s="17">
        <v>0</v>
      </c>
    </row>
    <row r="78" spans="1:8" x14ac:dyDescent="0.25">
      <c r="A78" s="39"/>
      <c r="B78" s="42"/>
      <c r="C78" s="9" t="s">
        <v>7</v>
      </c>
      <c r="D78" s="10">
        <v>4943.3</v>
      </c>
      <c r="E78" s="10">
        <v>0</v>
      </c>
      <c r="F78" s="10">
        <v>0</v>
      </c>
      <c r="G78" s="17">
        <f t="shared" si="18"/>
        <v>0</v>
      </c>
      <c r="H78" s="17">
        <v>0</v>
      </c>
    </row>
    <row r="79" spans="1:8" ht="15" customHeight="1" x14ac:dyDescent="0.25">
      <c r="A79" s="37"/>
      <c r="B79" s="43" t="s">
        <v>8</v>
      </c>
      <c r="C79" s="9" t="s">
        <v>3</v>
      </c>
      <c r="D79" s="12">
        <f>SUM(D80:D83)</f>
        <v>69953.3</v>
      </c>
      <c r="E79" s="12">
        <f>SUM(E80:E83)</f>
        <v>0</v>
      </c>
      <c r="F79" s="12">
        <f>SUM(F80:F83)</f>
        <v>0</v>
      </c>
      <c r="G79" s="13">
        <f t="shared" si="18"/>
        <v>0</v>
      </c>
      <c r="H79" s="13">
        <v>0</v>
      </c>
    </row>
    <row r="80" spans="1:8" x14ac:dyDescent="0.25">
      <c r="A80" s="38"/>
      <c r="B80" s="44"/>
      <c r="C80" s="9" t="s">
        <v>4</v>
      </c>
      <c r="D80" s="15">
        <f>D75+D70</f>
        <v>0</v>
      </c>
      <c r="E80" s="15">
        <f t="shared" ref="E80:F80" si="20">E75+E70</f>
        <v>0</v>
      </c>
      <c r="F80" s="15">
        <f t="shared" si="20"/>
        <v>0</v>
      </c>
      <c r="G80" s="17">
        <v>0</v>
      </c>
      <c r="H80" s="17">
        <v>0</v>
      </c>
    </row>
    <row r="81" spans="1:8" x14ac:dyDescent="0.25">
      <c r="A81" s="38"/>
      <c r="B81" s="44"/>
      <c r="C81" s="9" t="s">
        <v>5</v>
      </c>
      <c r="D81" s="15">
        <f t="shared" ref="D81:F83" si="21">D76+D71</f>
        <v>0</v>
      </c>
      <c r="E81" s="15">
        <f t="shared" si="21"/>
        <v>0</v>
      </c>
      <c r="F81" s="15">
        <f t="shared" si="21"/>
        <v>0</v>
      </c>
      <c r="G81" s="17">
        <v>0</v>
      </c>
      <c r="H81" s="17">
        <v>0</v>
      </c>
    </row>
    <row r="82" spans="1:8" x14ac:dyDescent="0.25">
      <c r="A82" s="38"/>
      <c r="B82" s="44"/>
      <c r="C82" s="9" t="s">
        <v>6</v>
      </c>
      <c r="D82" s="15">
        <f t="shared" si="21"/>
        <v>0</v>
      </c>
      <c r="E82" s="15">
        <f t="shared" si="21"/>
        <v>0</v>
      </c>
      <c r="F82" s="15">
        <f t="shared" si="21"/>
        <v>0</v>
      </c>
      <c r="G82" s="17">
        <v>0</v>
      </c>
      <c r="H82" s="17">
        <v>0</v>
      </c>
    </row>
    <row r="83" spans="1:8" x14ac:dyDescent="0.25">
      <c r="A83" s="39"/>
      <c r="B83" s="45"/>
      <c r="C83" s="9" t="s">
        <v>7</v>
      </c>
      <c r="D83" s="15">
        <f t="shared" si="21"/>
        <v>69953.3</v>
      </c>
      <c r="E83" s="15">
        <f t="shared" si="21"/>
        <v>0</v>
      </c>
      <c r="F83" s="15">
        <f t="shared" si="21"/>
        <v>0</v>
      </c>
      <c r="G83" s="17">
        <f t="shared" si="18"/>
        <v>0</v>
      </c>
      <c r="H83" s="17">
        <v>0</v>
      </c>
    </row>
    <row r="84" spans="1:8" ht="15.75" customHeight="1" x14ac:dyDescent="0.25">
      <c r="A84" s="34" t="s">
        <v>9</v>
      </c>
      <c r="B84" s="35"/>
      <c r="C84" s="35"/>
      <c r="D84" s="35"/>
      <c r="E84" s="35"/>
      <c r="F84" s="35"/>
      <c r="G84" s="35"/>
      <c r="H84" s="36"/>
    </row>
    <row r="85" spans="1:8" ht="15.75" customHeight="1" x14ac:dyDescent="0.25">
      <c r="A85" s="37">
        <v>1</v>
      </c>
      <c r="B85" s="40" t="s">
        <v>29</v>
      </c>
      <c r="C85" s="9" t="s">
        <v>3</v>
      </c>
      <c r="D85" s="12">
        <f>SUM(D86:D89)</f>
        <v>52781</v>
      </c>
      <c r="E85" s="12">
        <f>SUM(E86:E89)</f>
        <v>3000</v>
      </c>
      <c r="F85" s="12">
        <f>SUM(F86:F89)</f>
        <v>951.01039000000003</v>
      </c>
      <c r="G85" s="13">
        <f>F85/D85*100</f>
        <v>1.8018044182565696</v>
      </c>
      <c r="H85" s="13">
        <f>F88/E85*100</f>
        <v>0</v>
      </c>
    </row>
    <row r="86" spans="1:8" x14ac:dyDescent="0.25">
      <c r="A86" s="38"/>
      <c r="B86" s="41"/>
      <c r="C86" s="9" t="s">
        <v>4</v>
      </c>
      <c r="D86" s="10">
        <v>0</v>
      </c>
      <c r="E86" s="10">
        <v>0</v>
      </c>
      <c r="F86" s="10">
        <v>0</v>
      </c>
      <c r="G86" s="17">
        <v>0</v>
      </c>
      <c r="H86" s="17">
        <v>0</v>
      </c>
    </row>
    <row r="87" spans="1:8" x14ac:dyDescent="0.25">
      <c r="A87" s="38"/>
      <c r="B87" s="41"/>
      <c r="C87" s="9" t="s">
        <v>5</v>
      </c>
      <c r="D87" s="10">
        <v>0</v>
      </c>
      <c r="E87" s="10">
        <v>0</v>
      </c>
      <c r="F87" s="10">
        <v>0</v>
      </c>
      <c r="G87" s="17">
        <v>0</v>
      </c>
      <c r="H87" s="17">
        <v>0</v>
      </c>
    </row>
    <row r="88" spans="1:8" x14ac:dyDescent="0.25">
      <c r="A88" s="38"/>
      <c r="B88" s="41"/>
      <c r="C88" s="9" t="s">
        <v>6</v>
      </c>
      <c r="D88" s="10">
        <v>3000</v>
      </c>
      <c r="E88" s="10">
        <v>3000</v>
      </c>
      <c r="F88" s="10">
        <v>0</v>
      </c>
      <c r="G88" s="17">
        <f>F88/D88*100</f>
        <v>0</v>
      </c>
      <c r="H88" s="17">
        <v>0</v>
      </c>
    </row>
    <row r="89" spans="1:8" x14ac:dyDescent="0.25">
      <c r="A89" s="39"/>
      <c r="B89" s="42"/>
      <c r="C89" s="9" t="s">
        <v>7</v>
      </c>
      <c r="D89" s="10">
        <v>49781</v>
      </c>
      <c r="E89" s="10">
        <v>0</v>
      </c>
      <c r="F89" s="10">
        <v>951.01039000000003</v>
      </c>
      <c r="G89" s="17">
        <f t="shared" ref="G89" si="22">F89/D89*100</f>
        <v>1.910388280669332</v>
      </c>
      <c r="H89" s="17">
        <v>0</v>
      </c>
    </row>
    <row r="90" spans="1:8" ht="15.75" customHeight="1" x14ac:dyDescent="0.25">
      <c r="A90" s="37">
        <f>A85+1</f>
        <v>2</v>
      </c>
      <c r="B90" s="40" t="s">
        <v>30</v>
      </c>
      <c r="C90" s="9" t="s">
        <v>3</v>
      </c>
      <c r="D90" s="22" t="s">
        <v>43</v>
      </c>
      <c r="E90" s="23"/>
      <c r="F90" s="23"/>
      <c r="G90" s="23"/>
      <c r="H90" s="24"/>
    </row>
    <row r="91" spans="1:8" ht="13.5" customHeight="1" x14ac:dyDescent="0.25">
      <c r="A91" s="38"/>
      <c r="B91" s="41"/>
      <c r="C91" s="9" t="s">
        <v>4</v>
      </c>
      <c r="D91" s="25"/>
      <c r="E91" s="26"/>
      <c r="F91" s="26"/>
      <c r="G91" s="27"/>
      <c r="H91" s="28"/>
    </row>
    <row r="92" spans="1:8" ht="12" customHeight="1" x14ac:dyDescent="0.25">
      <c r="A92" s="38"/>
      <c r="B92" s="41"/>
      <c r="C92" s="9" t="s">
        <v>5</v>
      </c>
      <c r="D92" s="25"/>
      <c r="E92" s="26"/>
      <c r="F92" s="26"/>
      <c r="G92" s="27"/>
      <c r="H92" s="28"/>
    </row>
    <row r="93" spans="1:8" ht="14.25" customHeight="1" x14ac:dyDescent="0.25">
      <c r="A93" s="38"/>
      <c r="B93" s="41"/>
      <c r="C93" s="9" t="s">
        <v>6</v>
      </c>
      <c r="D93" s="25"/>
      <c r="E93" s="26"/>
      <c r="F93" s="26"/>
      <c r="G93" s="27"/>
      <c r="H93" s="28"/>
    </row>
    <row r="94" spans="1:8" ht="13.5" customHeight="1" x14ac:dyDescent="0.25">
      <c r="A94" s="39"/>
      <c r="B94" s="42"/>
      <c r="C94" s="9" t="s">
        <v>7</v>
      </c>
      <c r="D94" s="29"/>
      <c r="E94" s="30"/>
      <c r="F94" s="30"/>
      <c r="G94" s="30"/>
      <c r="H94" s="31"/>
    </row>
    <row r="95" spans="1:8" ht="15" customHeight="1" x14ac:dyDescent="0.25">
      <c r="A95" s="37"/>
      <c r="B95" s="43" t="s">
        <v>8</v>
      </c>
      <c r="C95" s="9" t="s">
        <v>3</v>
      </c>
      <c r="D95" s="12">
        <f>SUM(D96:D99)</f>
        <v>52781</v>
      </c>
      <c r="E95" s="12">
        <f>SUM(E96:E99)</f>
        <v>3000</v>
      </c>
      <c r="F95" s="12">
        <f>SUM(F96:F99)</f>
        <v>951.01039000000003</v>
      </c>
      <c r="G95" s="13">
        <f t="shared" ref="G95:G99" si="23">F95/D95*100</f>
        <v>1.8018044182565696</v>
      </c>
      <c r="H95" s="13">
        <f>F98/E95*100</f>
        <v>0</v>
      </c>
    </row>
    <row r="96" spans="1:8" x14ac:dyDescent="0.25">
      <c r="A96" s="38"/>
      <c r="B96" s="44"/>
      <c r="C96" s="9" t="s">
        <v>4</v>
      </c>
      <c r="D96" s="10">
        <f>D86</f>
        <v>0</v>
      </c>
      <c r="E96" s="10">
        <f>E86</f>
        <v>0</v>
      </c>
      <c r="F96" s="10">
        <f>F91+F86</f>
        <v>0</v>
      </c>
      <c r="G96" s="17">
        <v>0</v>
      </c>
      <c r="H96" s="17">
        <v>0</v>
      </c>
    </row>
    <row r="97" spans="1:8" x14ac:dyDescent="0.25">
      <c r="A97" s="38"/>
      <c r="B97" s="44"/>
      <c r="C97" s="9" t="s">
        <v>5</v>
      </c>
      <c r="D97" s="10">
        <f>D87</f>
        <v>0</v>
      </c>
      <c r="E97" s="10">
        <f>E87</f>
        <v>0</v>
      </c>
      <c r="F97" s="10">
        <f>F92+F87</f>
        <v>0</v>
      </c>
      <c r="G97" s="17">
        <v>0</v>
      </c>
      <c r="H97" s="17">
        <v>0</v>
      </c>
    </row>
    <row r="98" spans="1:8" x14ac:dyDescent="0.25">
      <c r="A98" s="38"/>
      <c r="B98" s="44"/>
      <c r="C98" s="9" t="s">
        <v>6</v>
      </c>
      <c r="D98" s="10">
        <f t="shared" ref="D98:E99" si="24">D88</f>
        <v>3000</v>
      </c>
      <c r="E98" s="10">
        <f t="shared" si="24"/>
        <v>3000</v>
      </c>
      <c r="F98" s="10">
        <f>F93+F88</f>
        <v>0</v>
      </c>
      <c r="G98" s="17">
        <f t="shared" si="23"/>
        <v>0</v>
      </c>
      <c r="H98" s="17">
        <f t="shared" ref="H98" si="25">F98/E98*100</f>
        <v>0</v>
      </c>
    </row>
    <row r="99" spans="1:8" x14ac:dyDescent="0.25">
      <c r="A99" s="39"/>
      <c r="B99" s="45"/>
      <c r="C99" s="9" t="s">
        <v>7</v>
      </c>
      <c r="D99" s="10">
        <f t="shared" si="24"/>
        <v>49781</v>
      </c>
      <c r="E99" s="10">
        <f t="shared" si="24"/>
        <v>0</v>
      </c>
      <c r="F99" s="10">
        <f>F94+F89</f>
        <v>951.01039000000003</v>
      </c>
      <c r="G99" s="17">
        <f t="shared" si="23"/>
        <v>1.910388280669332</v>
      </c>
      <c r="H99" s="17">
        <v>0</v>
      </c>
    </row>
    <row r="100" spans="1:8" ht="15.75" customHeight="1" x14ac:dyDescent="0.25">
      <c r="A100" s="34" t="s">
        <v>31</v>
      </c>
      <c r="B100" s="35"/>
      <c r="C100" s="35"/>
      <c r="D100" s="35"/>
      <c r="E100" s="35"/>
      <c r="F100" s="35"/>
      <c r="G100" s="35"/>
      <c r="H100" s="36"/>
    </row>
    <row r="101" spans="1:8" ht="15.75" customHeight="1" x14ac:dyDescent="0.25">
      <c r="A101" s="37">
        <v>1</v>
      </c>
      <c r="B101" s="40" t="s">
        <v>45</v>
      </c>
      <c r="C101" s="9" t="s">
        <v>3</v>
      </c>
      <c r="D101" s="12">
        <f>SUM(D102:D105)</f>
        <v>17.5</v>
      </c>
      <c r="E101" s="12">
        <f>SUM(E102:E105)</f>
        <v>0</v>
      </c>
      <c r="F101" s="12">
        <f>SUM(F102:F105)</f>
        <v>0</v>
      </c>
      <c r="G101" s="13">
        <f t="shared" ref="G101:G125" si="26">F101/D101*100</f>
        <v>0</v>
      </c>
      <c r="H101" s="13">
        <v>0</v>
      </c>
    </row>
    <row r="102" spans="1:8" ht="9.75" customHeight="1" x14ac:dyDescent="0.25">
      <c r="A102" s="38"/>
      <c r="B102" s="41"/>
      <c r="C102" s="9" t="s">
        <v>4</v>
      </c>
      <c r="D102" s="10">
        <f>D107+D112</f>
        <v>0</v>
      </c>
      <c r="E102" s="10">
        <f>E107+E112</f>
        <v>0</v>
      </c>
      <c r="F102" s="10">
        <f>F107+F112</f>
        <v>0</v>
      </c>
      <c r="G102" s="17">
        <v>0</v>
      </c>
      <c r="H102" s="17">
        <v>0</v>
      </c>
    </row>
    <row r="103" spans="1:8" ht="11.25" customHeight="1" x14ac:dyDescent="0.25">
      <c r="A103" s="38"/>
      <c r="B103" s="41"/>
      <c r="C103" s="9" t="s">
        <v>5</v>
      </c>
      <c r="D103" s="10">
        <f t="shared" ref="D103" si="27">D108+D113</f>
        <v>0</v>
      </c>
      <c r="E103" s="10">
        <f t="shared" ref="E103:F105" si="28">E108+E113</f>
        <v>0</v>
      </c>
      <c r="F103" s="10">
        <f t="shared" si="28"/>
        <v>0</v>
      </c>
      <c r="G103" s="17">
        <v>0</v>
      </c>
      <c r="H103" s="17">
        <v>0</v>
      </c>
    </row>
    <row r="104" spans="1:8" x14ac:dyDescent="0.25">
      <c r="A104" s="38"/>
      <c r="B104" s="41"/>
      <c r="C104" s="9" t="s">
        <v>6</v>
      </c>
      <c r="D104" s="10">
        <f t="shared" ref="D104" si="29">D109+D114</f>
        <v>0</v>
      </c>
      <c r="E104" s="10">
        <f t="shared" si="28"/>
        <v>0</v>
      </c>
      <c r="F104" s="10">
        <f t="shared" si="28"/>
        <v>0</v>
      </c>
      <c r="G104" s="17">
        <v>0</v>
      </c>
      <c r="H104" s="17">
        <v>0</v>
      </c>
    </row>
    <row r="105" spans="1:8" ht="12" customHeight="1" x14ac:dyDescent="0.25">
      <c r="A105" s="39"/>
      <c r="B105" s="42"/>
      <c r="C105" s="9" t="s">
        <v>7</v>
      </c>
      <c r="D105" s="10">
        <f t="shared" ref="D105" si="30">D110+D115</f>
        <v>17.5</v>
      </c>
      <c r="E105" s="10">
        <f t="shared" si="28"/>
        <v>0</v>
      </c>
      <c r="F105" s="10">
        <f t="shared" si="28"/>
        <v>0</v>
      </c>
      <c r="G105" s="17">
        <f t="shared" si="26"/>
        <v>0</v>
      </c>
      <c r="H105" s="17">
        <v>0</v>
      </c>
    </row>
    <row r="106" spans="1:8" ht="15.75" customHeight="1" x14ac:dyDescent="0.25">
      <c r="A106" s="37" t="s">
        <v>32</v>
      </c>
      <c r="B106" s="40" t="s">
        <v>33</v>
      </c>
      <c r="C106" s="9" t="s">
        <v>3</v>
      </c>
      <c r="D106" s="12">
        <f>SUM(D107:D110)</f>
        <v>2.5</v>
      </c>
      <c r="E106" s="12">
        <f>SUM(E107:E110)</f>
        <v>0</v>
      </c>
      <c r="F106" s="12">
        <f>SUM(F107:F110)</f>
        <v>0</v>
      </c>
      <c r="G106" s="13">
        <f t="shared" si="26"/>
        <v>0</v>
      </c>
      <c r="H106" s="13">
        <v>0</v>
      </c>
    </row>
    <row r="107" spans="1:8" ht="12" customHeight="1" x14ac:dyDescent="0.25">
      <c r="A107" s="38"/>
      <c r="B107" s="41"/>
      <c r="C107" s="9" t="s">
        <v>4</v>
      </c>
      <c r="D107" s="10">
        <v>0</v>
      </c>
      <c r="E107" s="10">
        <v>0</v>
      </c>
      <c r="F107" s="10">
        <v>0</v>
      </c>
      <c r="G107" s="17">
        <v>0</v>
      </c>
      <c r="H107" s="17">
        <v>0</v>
      </c>
    </row>
    <row r="108" spans="1:8" ht="27" customHeight="1" x14ac:dyDescent="0.25">
      <c r="A108" s="38"/>
      <c r="B108" s="41"/>
      <c r="C108" s="9" t="s">
        <v>5</v>
      </c>
      <c r="D108" s="10">
        <v>0</v>
      </c>
      <c r="E108" s="10">
        <v>0</v>
      </c>
      <c r="F108" s="10">
        <v>0</v>
      </c>
      <c r="G108" s="17">
        <v>0</v>
      </c>
      <c r="H108" s="17">
        <v>0</v>
      </c>
    </row>
    <row r="109" spans="1:8" ht="27" customHeight="1" x14ac:dyDescent="0.25">
      <c r="A109" s="38"/>
      <c r="B109" s="41"/>
      <c r="C109" s="9" t="s">
        <v>6</v>
      </c>
      <c r="D109" s="10">
        <v>0</v>
      </c>
      <c r="E109" s="10">
        <v>0</v>
      </c>
      <c r="F109" s="10">
        <v>0</v>
      </c>
      <c r="G109" s="17">
        <v>0</v>
      </c>
      <c r="H109" s="17">
        <v>0</v>
      </c>
    </row>
    <row r="110" spans="1:8" ht="25.5" customHeight="1" x14ac:dyDescent="0.25">
      <c r="A110" s="39"/>
      <c r="B110" s="42"/>
      <c r="C110" s="9" t="s">
        <v>7</v>
      </c>
      <c r="D110" s="10">
        <v>2.5</v>
      </c>
      <c r="E110" s="10">
        <v>0</v>
      </c>
      <c r="F110" s="10">
        <v>0</v>
      </c>
      <c r="G110" s="17">
        <f t="shared" si="26"/>
        <v>0</v>
      </c>
      <c r="H110" s="17">
        <v>0</v>
      </c>
    </row>
    <row r="111" spans="1:8" ht="33" customHeight="1" x14ac:dyDescent="0.25">
      <c r="A111" s="37" t="s">
        <v>34</v>
      </c>
      <c r="B111" s="40" t="s">
        <v>44</v>
      </c>
      <c r="C111" s="9" t="s">
        <v>3</v>
      </c>
      <c r="D111" s="12">
        <f>SUM(D112:D115)</f>
        <v>15</v>
      </c>
      <c r="E111" s="12">
        <f>SUM(E112:E115)</f>
        <v>0</v>
      </c>
      <c r="F111" s="12">
        <f>SUM(F112:F115)</f>
        <v>0</v>
      </c>
      <c r="G111" s="13">
        <f t="shared" si="26"/>
        <v>0</v>
      </c>
      <c r="H111" s="13">
        <v>0</v>
      </c>
    </row>
    <row r="112" spans="1:8" ht="27" customHeight="1" x14ac:dyDescent="0.25">
      <c r="A112" s="38"/>
      <c r="B112" s="41"/>
      <c r="C112" s="9" t="s">
        <v>4</v>
      </c>
      <c r="D112" s="10">
        <v>0</v>
      </c>
      <c r="E112" s="10">
        <v>0</v>
      </c>
      <c r="F112" s="10">
        <v>0</v>
      </c>
      <c r="G112" s="17">
        <v>0</v>
      </c>
      <c r="H112" s="17">
        <v>0</v>
      </c>
    </row>
    <row r="113" spans="1:8" ht="15.75" customHeight="1" x14ac:dyDescent="0.25">
      <c r="A113" s="38"/>
      <c r="B113" s="41"/>
      <c r="C113" s="9" t="s">
        <v>5</v>
      </c>
      <c r="D113" s="10">
        <v>0</v>
      </c>
      <c r="E113" s="10">
        <v>0</v>
      </c>
      <c r="F113" s="10">
        <v>0</v>
      </c>
      <c r="G113" s="17">
        <v>0</v>
      </c>
      <c r="H113" s="17">
        <v>0</v>
      </c>
    </row>
    <row r="114" spans="1:8" ht="23.25" customHeight="1" x14ac:dyDescent="0.25">
      <c r="A114" s="38"/>
      <c r="B114" s="41"/>
      <c r="C114" s="9" t="s">
        <v>6</v>
      </c>
      <c r="D114" s="10">
        <v>0</v>
      </c>
      <c r="E114" s="10">
        <v>0</v>
      </c>
      <c r="F114" s="10">
        <v>0</v>
      </c>
      <c r="G114" s="17">
        <v>0</v>
      </c>
      <c r="H114" s="17">
        <v>0</v>
      </c>
    </row>
    <row r="115" spans="1:8" ht="32.25" customHeight="1" x14ac:dyDescent="0.25">
      <c r="A115" s="39"/>
      <c r="B115" s="42"/>
      <c r="C115" s="9" t="s">
        <v>7</v>
      </c>
      <c r="D115" s="10">
        <v>15</v>
      </c>
      <c r="E115" s="10">
        <v>0</v>
      </c>
      <c r="F115" s="10">
        <v>0</v>
      </c>
      <c r="G115" s="17">
        <f t="shared" si="26"/>
        <v>0</v>
      </c>
      <c r="H115" s="17">
        <v>0</v>
      </c>
    </row>
    <row r="116" spans="1:8" ht="15" customHeight="1" x14ac:dyDescent="0.25">
      <c r="A116" s="37"/>
      <c r="B116" s="43" t="s">
        <v>8</v>
      </c>
      <c r="C116" s="9" t="s">
        <v>3</v>
      </c>
      <c r="D116" s="12">
        <f>SUM(D117:D120)</f>
        <v>17.5</v>
      </c>
      <c r="E116" s="12">
        <f>SUM(E117:E120)</f>
        <v>0</v>
      </c>
      <c r="F116" s="12">
        <f>SUM(F117:F120)</f>
        <v>0</v>
      </c>
      <c r="G116" s="13">
        <f t="shared" si="26"/>
        <v>0</v>
      </c>
      <c r="H116" s="13">
        <v>0</v>
      </c>
    </row>
    <row r="117" spans="1:8" x14ac:dyDescent="0.25">
      <c r="A117" s="38"/>
      <c r="B117" s="44"/>
      <c r="C117" s="9" t="s">
        <v>4</v>
      </c>
      <c r="D117" s="10">
        <f>D102</f>
        <v>0</v>
      </c>
      <c r="E117" s="10">
        <f>E102</f>
        <v>0</v>
      </c>
      <c r="F117" s="10">
        <f>F102</f>
        <v>0</v>
      </c>
      <c r="G117" s="17">
        <v>0</v>
      </c>
      <c r="H117" s="17">
        <v>0</v>
      </c>
    </row>
    <row r="118" spans="1:8" x14ac:dyDescent="0.25">
      <c r="A118" s="38"/>
      <c r="B118" s="44"/>
      <c r="C118" s="9" t="s">
        <v>5</v>
      </c>
      <c r="D118" s="10">
        <f t="shared" ref="D118" si="31">D103</f>
        <v>0</v>
      </c>
      <c r="E118" s="10">
        <f t="shared" ref="E118:F120" si="32">E103</f>
        <v>0</v>
      </c>
      <c r="F118" s="10">
        <f t="shared" si="32"/>
        <v>0</v>
      </c>
      <c r="G118" s="17">
        <v>0</v>
      </c>
      <c r="H118" s="17">
        <v>0</v>
      </c>
    </row>
    <row r="119" spans="1:8" x14ac:dyDescent="0.25">
      <c r="A119" s="38"/>
      <c r="B119" s="44"/>
      <c r="C119" s="9" t="s">
        <v>6</v>
      </c>
      <c r="D119" s="10">
        <f t="shared" ref="D119" si="33">D104</f>
        <v>0</v>
      </c>
      <c r="E119" s="10">
        <f t="shared" si="32"/>
        <v>0</v>
      </c>
      <c r="F119" s="10">
        <f t="shared" si="32"/>
        <v>0</v>
      </c>
      <c r="G119" s="17">
        <v>0</v>
      </c>
      <c r="H119" s="17">
        <v>0</v>
      </c>
    </row>
    <row r="120" spans="1:8" ht="10.5" customHeight="1" x14ac:dyDescent="0.25">
      <c r="A120" s="39"/>
      <c r="B120" s="45"/>
      <c r="C120" s="9" t="s">
        <v>7</v>
      </c>
      <c r="D120" s="10">
        <f t="shared" ref="D120" si="34">D105</f>
        <v>17.5</v>
      </c>
      <c r="E120" s="10">
        <f t="shared" si="32"/>
        <v>0</v>
      </c>
      <c r="F120" s="10">
        <f t="shared" si="32"/>
        <v>0</v>
      </c>
      <c r="G120" s="17">
        <f t="shared" si="26"/>
        <v>0</v>
      </c>
      <c r="H120" s="17">
        <v>0</v>
      </c>
    </row>
    <row r="121" spans="1:8" ht="15" customHeight="1" x14ac:dyDescent="0.25">
      <c r="A121" s="37"/>
      <c r="B121" s="43" t="s">
        <v>10</v>
      </c>
      <c r="C121" s="11" t="s">
        <v>3</v>
      </c>
      <c r="D121" s="12">
        <f>D95+D63+D22+D79+D116</f>
        <v>359550.89999999997</v>
      </c>
      <c r="E121" s="12">
        <f>E95+E63+E22+E79+E116</f>
        <v>4000</v>
      </c>
      <c r="F121" s="12">
        <f>SUM(F122:F125)</f>
        <v>27008.060389999999</v>
      </c>
      <c r="G121" s="13">
        <f t="shared" si="26"/>
        <v>7.5116097303608482</v>
      </c>
      <c r="H121" s="13">
        <f>(F121-F125)/E121*100</f>
        <v>9.3524999999999636</v>
      </c>
    </row>
    <row r="122" spans="1:8" x14ac:dyDescent="0.25">
      <c r="A122" s="38"/>
      <c r="B122" s="44"/>
      <c r="C122" s="9" t="s">
        <v>4</v>
      </c>
      <c r="D122" s="10">
        <f>D96+D64+D23+D80+D117</f>
        <v>0</v>
      </c>
      <c r="E122" s="10">
        <f>E96+E64+E23+E80+E117</f>
        <v>0</v>
      </c>
      <c r="F122" s="10">
        <f>F96+F64+F23+F80+F117</f>
        <v>0</v>
      </c>
      <c r="G122" s="17">
        <v>0</v>
      </c>
      <c r="H122" s="17">
        <v>0</v>
      </c>
    </row>
    <row r="123" spans="1:8" x14ac:dyDescent="0.25">
      <c r="A123" s="38"/>
      <c r="B123" s="44"/>
      <c r="C123" s="9" t="s">
        <v>5</v>
      </c>
      <c r="D123" s="10">
        <f>D97+D65+D24+D81+D118</f>
        <v>0</v>
      </c>
      <c r="E123" s="10">
        <f>E97+E65+E24+E81+E118</f>
        <v>0</v>
      </c>
      <c r="F123" s="10">
        <f>F97+F65+F24+F81+F118</f>
        <v>0</v>
      </c>
      <c r="G123" s="17">
        <v>0</v>
      </c>
      <c r="H123" s="17">
        <v>0</v>
      </c>
    </row>
    <row r="124" spans="1:8" x14ac:dyDescent="0.25">
      <c r="A124" s="38"/>
      <c r="B124" s="44"/>
      <c r="C124" s="9" t="s">
        <v>6</v>
      </c>
      <c r="D124" s="10">
        <f>D98+D66+D25+D82+D119</f>
        <v>4000</v>
      </c>
      <c r="E124" s="10">
        <f>E98+E66+E25+E82+E119</f>
        <v>4000</v>
      </c>
      <c r="F124" s="10">
        <f>F98+F66+F25+F82+F119</f>
        <v>374.1</v>
      </c>
      <c r="G124" s="17">
        <f>F124/D124*100</f>
        <v>9.3525000000000009</v>
      </c>
      <c r="H124" s="17">
        <f t="shared" ref="H122:H124" si="35">F124/E124*100</f>
        <v>9.3525000000000009</v>
      </c>
    </row>
    <row r="125" spans="1:8" x14ac:dyDescent="0.25">
      <c r="A125" s="39"/>
      <c r="B125" s="45"/>
      <c r="C125" s="9" t="s">
        <v>7</v>
      </c>
      <c r="D125" s="10">
        <f>D99+D67+D26+D83+D120</f>
        <v>355550.89999999997</v>
      </c>
      <c r="E125" s="10">
        <f>E99+E67+E26+E83+E120</f>
        <v>0</v>
      </c>
      <c r="F125" s="10">
        <f>F99+F67+F83+F120+F26</f>
        <v>26633.96039</v>
      </c>
      <c r="G125" s="17">
        <f>F125/D125*100</f>
        <v>7.4908994436520908</v>
      </c>
      <c r="H125" s="17">
        <v>0</v>
      </c>
    </row>
    <row r="126" spans="1:8" x14ac:dyDescent="0.25">
      <c r="A126" s="1" t="s">
        <v>11</v>
      </c>
    </row>
    <row r="127" spans="1:8" x14ac:dyDescent="0.25">
      <c r="A127" s="1" t="s">
        <v>12</v>
      </c>
      <c r="F127" s="21"/>
    </row>
    <row r="128" spans="1:8" x14ac:dyDescent="0.25">
      <c r="A128" s="1" t="s">
        <v>13</v>
      </c>
      <c r="D128" s="6"/>
      <c r="E128" s="6"/>
      <c r="F128" s="6"/>
    </row>
    <row r="129" spans="1:8" x14ac:dyDescent="0.25">
      <c r="A129" s="1" t="s">
        <v>14</v>
      </c>
      <c r="F129" s="6"/>
    </row>
    <row r="130" spans="1:8" x14ac:dyDescent="0.25">
      <c r="F130" s="6"/>
    </row>
    <row r="132" spans="1:8" x14ac:dyDescent="0.25">
      <c r="A132" s="32" t="s">
        <v>53</v>
      </c>
      <c r="B132" s="33"/>
      <c r="C132" s="33"/>
      <c r="D132" s="33"/>
      <c r="E132" s="33"/>
      <c r="F132" s="33"/>
      <c r="G132" s="33"/>
      <c r="H132" s="33"/>
    </row>
    <row r="133" spans="1:8" x14ac:dyDescent="0.25">
      <c r="A133" s="4"/>
      <c r="B133" s="5"/>
      <c r="C133" s="5"/>
      <c r="D133" s="18"/>
      <c r="E133" s="5"/>
      <c r="F133" s="5"/>
      <c r="G133" s="5"/>
      <c r="H133" s="18"/>
    </row>
    <row r="134" spans="1:8" x14ac:dyDescent="0.25">
      <c r="A134" s="4"/>
      <c r="B134" s="5"/>
      <c r="C134" s="5"/>
      <c r="D134" s="18"/>
      <c r="E134" s="5"/>
      <c r="F134" s="5"/>
      <c r="G134" s="5"/>
      <c r="H134" s="18"/>
    </row>
    <row r="135" spans="1:8" ht="10.5" customHeight="1" x14ac:dyDescent="0.25">
      <c r="A135" s="3" t="s">
        <v>15</v>
      </c>
      <c r="B135" s="16"/>
      <c r="G135" s="6"/>
      <c r="H135" s="6"/>
    </row>
    <row r="136" spans="1:8" ht="8.25" customHeight="1" x14ac:dyDescent="0.25">
      <c r="A136" s="3" t="s">
        <v>17</v>
      </c>
      <c r="B136" s="16"/>
    </row>
    <row r="137" spans="1:8" ht="9" customHeight="1" x14ac:dyDescent="0.25">
      <c r="A137" s="3" t="s">
        <v>1</v>
      </c>
      <c r="B137" s="16"/>
    </row>
    <row r="138" spans="1:8" ht="11.25" customHeight="1" x14ac:dyDescent="0.25">
      <c r="A138" s="3" t="s">
        <v>16</v>
      </c>
      <c r="B138" s="16"/>
    </row>
    <row r="139" spans="1:8" ht="34.5" customHeight="1" x14ac:dyDescent="0.25">
      <c r="A139" s="7"/>
      <c r="B139" s="7"/>
      <c r="C139" s="8"/>
      <c r="D139" s="8"/>
      <c r="E139" s="8"/>
      <c r="F139" s="8"/>
      <c r="G139" s="8"/>
      <c r="H139" s="8"/>
    </row>
    <row r="140" spans="1:8" x14ac:dyDescent="0.25">
      <c r="A140" s="2"/>
    </row>
    <row r="147" ht="10.5" customHeight="1" x14ac:dyDescent="0.25"/>
    <row r="148" ht="8.25" customHeight="1" x14ac:dyDescent="0.25"/>
    <row r="149" ht="9" customHeight="1" x14ac:dyDescent="0.25"/>
    <row r="150" ht="11.25" customHeight="1" x14ac:dyDescent="0.25"/>
  </sheetData>
  <mergeCells count="57">
    <mergeCell ref="A43:A47"/>
    <mergeCell ref="B43:B47"/>
    <mergeCell ref="A53:A57"/>
    <mergeCell ref="B53:B57"/>
    <mergeCell ref="A58:A62"/>
    <mergeCell ref="B58:B62"/>
    <mergeCell ref="A1:H1"/>
    <mergeCell ref="A2:H2"/>
    <mergeCell ref="A5:H5"/>
    <mergeCell ref="A17:A21"/>
    <mergeCell ref="B17:B21"/>
    <mergeCell ref="A6:A10"/>
    <mergeCell ref="B6:B10"/>
    <mergeCell ref="A12:A16"/>
    <mergeCell ref="B12:B16"/>
    <mergeCell ref="A11:H11"/>
    <mergeCell ref="A68:H68"/>
    <mergeCell ref="A48:A52"/>
    <mergeCell ref="B48:B52"/>
    <mergeCell ref="A63:A67"/>
    <mergeCell ref="B63:B67"/>
    <mergeCell ref="A74:A78"/>
    <mergeCell ref="B74:B78"/>
    <mergeCell ref="A79:A83"/>
    <mergeCell ref="B79:B83"/>
    <mergeCell ref="A69:A73"/>
    <mergeCell ref="B69:B73"/>
    <mergeCell ref="A116:A120"/>
    <mergeCell ref="B116:B120"/>
    <mergeCell ref="A101:A105"/>
    <mergeCell ref="B101:B105"/>
    <mergeCell ref="A106:A110"/>
    <mergeCell ref="B106:B110"/>
    <mergeCell ref="A111:A115"/>
    <mergeCell ref="B111:B115"/>
    <mergeCell ref="A38:A42"/>
    <mergeCell ref="B38:B42"/>
    <mergeCell ref="A22:A26"/>
    <mergeCell ref="B22:B26"/>
    <mergeCell ref="A27:H27"/>
    <mergeCell ref="A28:A32"/>
    <mergeCell ref="B28:B32"/>
    <mergeCell ref="D90:H94"/>
    <mergeCell ref="D38:H42"/>
    <mergeCell ref="A132:H132"/>
    <mergeCell ref="A84:H84"/>
    <mergeCell ref="A85:A89"/>
    <mergeCell ref="B85:B89"/>
    <mergeCell ref="A95:A99"/>
    <mergeCell ref="B95:B99"/>
    <mergeCell ref="A121:A125"/>
    <mergeCell ref="B121:B125"/>
    <mergeCell ref="A90:A94"/>
    <mergeCell ref="B90:B94"/>
    <mergeCell ref="A100:H100"/>
    <mergeCell ref="A33:A37"/>
    <mergeCell ref="B33:B37"/>
  </mergeCells>
  <pageMargins left="0" right="0" top="0" bottom="0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2013-04-03T04:24:12Z</dcterms:modified>
</cp:coreProperties>
</file>